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803\Desktop\"/>
    </mc:Choice>
  </mc:AlternateContent>
  <xr:revisionPtr revIDLastSave="0" documentId="13_ncr:1_{68DB50C3-C05E-4730-AD07-3C9DC9953E5A}" xr6:coauthVersionLast="47" xr6:coauthVersionMax="47" xr10:uidLastSave="{00000000-0000-0000-0000-000000000000}"/>
  <bookViews>
    <workbookView xWindow="-28920" yWindow="-60" windowWidth="29040" windowHeight="15720" xr2:uid="{E1A28220-6813-4CE5-A8BE-85409DDD585C}"/>
  </bookViews>
  <sheets>
    <sheet name="固定資産台帳（簡易版）" sheetId="3" r:id="rId1"/>
    <sheet name="減価残存率表" sheetId="2" r:id="rId2"/>
  </sheets>
  <definedNames>
    <definedName name="_xlnm._FilterDatabase" localSheetId="0" hidden="1">'固定資産台帳（簡易版）'!$A$8:$M$61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3" l="1"/>
  <c r="L43" i="3" s="1"/>
  <c r="M43" i="3" s="1"/>
  <c r="J42" i="3"/>
  <c r="L42" i="3" s="1"/>
  <c r="M42" i="3" s="1"/>
  <c r="J41" i="3"/>
  <c r="L41" i="3" s="1"/>
  <c r="M41" i="3" s="1"/>
  <c r="J40" i="3"/>
  <c r="L40" i="3" s="1"/>
  <c r="M40" i="3" s="1"/>
  <c r="J39" i="3"/>
  <c r="L39" i="3" s="1"/>
  <c r="M39" i="3" s="1"/>
  <c r="J38" i="3"/>
  <c r="L38" i="3" s="1"/>
  <c r="M38" i="3" s="1"/>
  <c r="J37" i="3"/>
  <c r="L37" i="3" s="1"/>
  <c r="M37" i="3" s="1"/>
  <c r="J36" i="3"/>
  <c r="L36" i="3" s="1"/>
  <c r="M36" i="3" s="1"/>
  <c r="J35" i="3"/>
  <c r="L35" i="3" s="1"/>
  <c r="M35" i="3" s="1"/>
  <c r="J34" i="3"/>
  <c r="L34" i="3" s="1"/>
  <c r="M34" i="3" s="1"/>
  <c r="J33" i="3"/>
  <c r="L33" i="3" s="1"/>
  <c r="M33" i="3" s="1"/>
  <c r="J32" i="3"/>
  <c r="L32" i="3" s="1"/>
  <c r="M32" i="3" s="1"/>
  <c r="J31" i="3"/>
  <c r="L31" i="3" s="1"/>
  <c r="M31" i="3" s="1"/>
  <c r="K44" i="3"/>
  <c r="L44" i="3" s="1"/>
  <c r="M44" i="3" s="1"/>
  <c r="K45" i="3"/>
  <c r="L45" i="3" s="1"/>
  <c r="M45" i="3" s="1"/>
  <c r="K46" i="3"/>
  <c r="L46" i="3" s="1"/>
  <c r="M46" i="3" s="1"/>
  <c r="K47" i="3"/>
  <c r="L47" i="3" s="1"/>
  <c r="M47" i="3" s="1"/>
  <c r="K48" i="3"/>
  <c r="L48" i="3" s="1"/>
  <c r="M48" i="3" s="1"/>
  <c r="K49" i="3"/>
  <c r="L49" i="3" s="1"/>
  <c r="M49" i="3" s="1"/>
  <c r="K50" i="3"/>
  <c r="L50" i="3" s="1"/>
  <c r="M50" i="3" s="1"/>
  <c r="K51" i="3"/>
  <c r="L51" i="3" s="1"/>
  <c r="M51" i="3" s="1"/>
  <c r="K52" i="3"/>
  <c r="L52" i="3" s="1"/>
  <c r="M52" i="3" s="1"/>
  <c r="K53" i="3"/>
  <c r="L53" i="3" s="1"/>
  <c r="M53" i="3" s="1"/>
  <c r="K54" i="3"/>
  <c r="L54" i="3" s="1"/>
  <c r="M54" i="3" s="1"/>
  <c r="K55" i="3"/>
  <c r="L55" i="3" s="1"/>
  <c r="M55" i="3" s="1"/>
  <c r="K56" i="3"/>
  <c r="L56" i="3" s="1"/>
  <c r="M56" i="3" s="1"/>
  <c r="K57" i="3"/>
  <c r="L57" i="3" s="1"/>
  <c r="M57" i="3" s="1"/>
  <c r="K58" i="3"/>
  <c r="K59" i="3"/>
  <c r="L59" i="3" s="1"/>
  <c r="M59" i="3" s="1"/>
  <c r="K60" i="3"/>
  <c r="L60" i="3" s="1"/>
  <c r="M60" i="3" s="1"/>
  <c r="K61" i="3"/>
  <c r="L61" i="3" s="1"/>
  <c r="M61" i="3" s="1"/>
  <c r="J10" i="3"/>
  <c r="L10" i="3" s="1"/>
  <c r="M10" i="3" s="1"/>
  <c r="J11" i="3"/>
  <c r="L11" i="3" s="1"/>
  <c r="M11" i="3" s="1"/>
  <c r="J12" i="3"/>
  <c r="J13" i="3"/>
  <c r="L13" i="3" s="1"/>
  <c r="M13" i="3" s="1"/>
  <c r="J14" i="3"/>
  <c r="L14" i="3" s="1"/>
  <c r="M14" i="3" s="1"/>
  <c r="J15" i="3"/>
  <c r="L15" i="3" s="1"/>
  <c r="M15" i="3" s="1"/>
  <c r="J16" i="3"/>
  <c r="L16" i="3" s="1"/>
  <c r="M16" i="3" s="1"/>
  <c r="J17" i="3"/>
  <c r="L17" i="3" s="1"/>
  <c r="M17" i="3" s="1"/>
  <c r="J18" i="3"/>
  <c r="L18" i="3" s="1"/>
  <c r="M18" i="3" s="1"/>
  <c r="J19" i="3"/>
  <c r="L19" i="3" s="1"/>
  <c r="M19" i="3" s="1"/>
  <c r="J20" i="3"/>
  <c r="L20" i="3" s="1"/>
  <c r="M20" i="3" s="1"/>
  <c r="J21" i="3"/>
  <c r="L21" i="3" s="1"/>
  <c r="M21" i="3" s="1"/>
  <c r="J22" i="3"/>
  <c r="L22" i="3" s="1"/>
  <c r="M22" i="3" s="1"/>
  <c r="J23" i="3"/>
  <c r="L23" i="3" s="1"/>
  <c r="M23" i="3" s="1"/>
  <c r="J24" i="3"/>
  <c r="L24" i="3" s="1"/>
  <c r="M24" i="3" s="1"/>
  <c r="J25" i="3"/>
  <c r="L25" i="3" s="1"/>
  <c r="M25" i="3" s="1"/>
  <c r="J26" i="3"/>
  <c r="L26" i="3" s="1"/>
  <c r="M26" i="3" s="1"/>
  <c r="J27" i="3"/>
  <c r="L27" i="3" s="1"/>
  <c r="M27" i="3" s="1"/>
  <c r="J28" i="3"/>
  <c r="L28" i="3" s="1"/>
  <c r="M28" i="3" s="1"/>
  <c r="J29" i="3"/>
  <c r="L29" i="3" s="1"/>
  <c r="M29" i="3" s="1"/>
  <c r="J30" i="3"/>
  <c r="L30" i="3" s="1"/>
  <c r="M30" i="3" s="1"/>
  <c r="J9" i="3"/>
  <c r="L9" i="3" s="1"/>
  <c r="M9" i="3" s="1"/>
  <c r="L12" i="3"/>
  <c r="M12" i="3" s="1"/>
  <c r="L58" i="3"/>
  <c r="M58" i="3" s="1"/>
  <c r="M5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Masaaki Ota</author>
  </authors>
  <commentList>
    <comment ref="M5" authorId="0" shapeId="0" xr:uid="{78A72DEB-F562-4BFB-BCD5-7BD4393E183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Masaaki Ota:
</t>
        </r>
        <r>
          <rPr>
            <sz val="9"/>
            <color indexed="81"/>
            <rFont val="MS P ゴシック"/>
            <family val="3"/>
            <charset val="128"/>
          </rPr>
          <t>なお、算出の結果、課税標準額が150万円（免税点）未満の場合には課税されないため、納税通知書は交付されません。</t>
        </r>
      </text>
    </comment>
  </commentList>
</comments>
</file>

<file path=xl/sharedStrings.xml><?xml version="1.0" encoding="utf-8"?>
<sst xmlns="http://schemas.openxmlformats.org/spreadsheetml/2006/main" count="242" uniqueCount="34">
  <si>
    <t>減価残存率表</t>
    <rPh sb="0" eb="2">
      <t>ゲンカ</t>
    </rPh>
    <rPh sb="2" eb="5">
      <t>ザンゾンリツ</t>
    </rPh>
    <rPh sb="5" eb="6">
      <t>ヒョウ</t>
    </rPh>
    <phoneticPr fontId="4"/>
  </si>
  <si>
    <t>耐用年数</t>
    <rPh sb="0" eb="2">
      <t>タイヨウ</t>
    </rPh>
    <rPh sb="2" eb="4">
      <t>ネンスウ</t>
    </rPh>
    <phoneticPr fontId="4"/>
  </si>
  <si>
    <t>減 価 残 存 率</t>
    <rPh sb="0" eb="1">
      <t>ゲン</t>
    </rPh>
    <rPh sb="2" eb="3">
      <t>アタイ</t>
    </rPh>
    <rPh sb="4" eb="5">
      <t>ザン</t>
    </rPh>
    <rPh sb="6" eb="7">
      <t>ソン</t>
    </rPh>
    <rPh sb="8" eb="9">
      <t>リツ</t>
    </rPh>
    <phoneticPr fontId="4"/>
  </si>
  <si>
    <t>前年中　Ⓐ</t>
    <rPh sb="0" eb="3">
      <t>ゼンネンチュウ</t>
    </rPh>
    <phoneticPr fontId="4"/>
  </si>
  <si>
    <t>前年前　Ⓑ</t>
    <rPh sb="0" eb="2">
      <t>ゼンネン</t>
    </rPh>
    <rPh sb="2" eb="3">
      <t>マエ</t>
    </rPh>
    <phoneticPr fontId="4"/>
  </si>
  <si>
    <t>取得のもの</t>
    <rPh sb="0" eb="2">
      <t>シュトク</t>
    </rPh>
    <phoneticPr fontId="4"/>
  </si>
  <si>
    <t>https://www.tax.metro.tokyo.lg.jp/shisan/shokyak_sis.html</t>
    <phoneticPr fontId="1"/>
  </si>
  <si>
    <t>税率</t>
  </si>
  <si>
    <t>税額合計</t>
  </si>
  <si>
    <t>資産種類名</t>
  </si>
  <si>
    <t>償却方法</t>
  </si>
  <si>
    <t>資産名称</t>
  </si>
  <si>
    <t>取得年月日</t>
  </si>
  <si>
    <t>耐用年数</t>
  </si>
  <si>
    <t>償却率</t>
  </si>
  <si>
    <t>取得価額</t>
  </si>
  <si>
    <t>前年前取得</t>
  </si>
  <si>
    <t>前年中取得</t>
  </si>
  <si>
    <t>減価残存率（前年前）</t>
  </si>
  <si>
    <t>減価残存率（前年中）</t>
  </si>
  <si>
    <t>課税標準額</t>
  </si>
  <si>
    <t>建物附属設備</t>
  </si>
  <si>
    <t>定額法</t>
  </si>
  <si>
    <t>器具備品</t>
  </si>
  <si>
    <t>●●●●</t>
    <phoneticPr fontId="1"/>
  </si>
  <si>
    <t>東京都主税局作成の減価残存率表（『固定資産評価基準』別表第15より作成）</t>
    <rPh sb="0" eb="3">
      <t>トウキョウト</t>
    </rPh>
    <rPh sb="3" eb="6">
      <t>シュゼイキョク</t>
    </rPh>
    <rPh sb="6" eb="8">
      <t>サクセイ</t>
    </rPh>
    <phoneticPr fontId="1"/>
  </si>
  <si>
    <t>数値や勘定科目などはダミーデータです。シミュレーション計算の際には、実際のものに置き換えてください。</t>
    <rPh sb="0" eb="2">
      <t>スウチ</t>
    </rPh>
    <rPh sb="3" eb="7">
      <t>カンジョウカモク</t>
    </rPh>
    <phoneticPr fontId="1"/>
  </si>
  <si>
    <t>当ツールは、一般的な税額の目安を算出することを目的としており、正確性や完全性を保証するものではありません。</t>
    <phoneticPr fontId="1"/>
  </si>
  <si>
    <t>法令改正や個別の状況により、実際の税額とは異なる場合があります。</t>
    <phoneticPr fontId="1"/>
  </si>
  <si>
    <t>＜免責事項＞</t>
    <rPh sb="1" eb="5">
      <t>メンセキジコウ</t>
    </rPh>
    <phoneticPr fontId="1"/>
  </si>
  <si>
    <t>本ツールの利用により生じたいかなる損害についても、当方は一切の責任を負いかねますので、最終的な税額の算出や申告等にあたっては、必ず税務署や専門家へご相談ください。</t>
    <phoneticPr fontId="1"/>
  </si>
  <si>
    <t>○</t>
    <phoneticPr fontId="1"/>
  </si>
  <si>
    <t>固定資産台帳（計算する地点が2022年1月1日で、進行年度が2021年12月期の法人前提）</t>
    <rPh sb="0" eb="4">
      <t>コテイシサン</t>
    </rPh>
    <rPh sb="4" eb="6">
      <t>ダイチョウ</t>
    </rPh>
    <rPh sb="7" eb="9">
      <t>ケイサン</t>
    </rPh>
    <rPh sb="11" eb="13">
      <t>チテン</t>
    </rPh>
    <rPh sb="18" eb="19">
      <t>ネン</t>
    </rPh>
    <rPh sb="20" eb="21">
      <t>ガツ</t>
    </rPh>
    <rPh sb="22" eb="23">
      <t>ニチ</t>
    </rPh>
    <rPh sb="25" eb="27">
      <t>シンコウ</t>
    </rPh>
    <rPh sb="27" eb="29">
      <t>ネンド</t>
    </rPh>
    <rPh sb="34" eb="35">
      <t>ネン</t>
    </rPh>
    <rPh sb="37" eb="38">
      <t>ガツ</t>
    </rPh>
    <rPh sb="38" eb="39">
      <t>キ</t>
    </rPh>
    <rPh sb="40" eb="42">
      <t>ホウジン</t>
    </rPh>
    <rPh sb="42" eb="44">
      <t>ゼンテイ</t>
    </rPh>
    <phoneticPr fontId="1"/>
  </si>
  <si>
    <t>2022年税額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</si>
</sst>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);[Red]\(0.000\)"/>
    <numFmt numFmtId="177" formatCode="0.000_ "/>
  </numFmts>
  <fonts count="17"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 Light"/>
      <family val="3"/>
      <charset val="128"/>
      <scheme val="major"/>
    </font>
    <font>
      <sz val="6"/>
      <name val="ＭＳ Ｐゴシック"/>
      <family val="3"/>
      <charset val="128"/>
    </font>
    <font>
      <sz val="11"/>
      <color theme="1"/>
      <name val="HGS明朝B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HGS明朝B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9"/>
      <color theme="1" tint="0.499984740745262"/>
      <name val="游ゴシック"/>
      <family val="3"/>
      <charset val="128"/>
      <scheme val="minor"/>
    </font>
    <font>
      <b/>
      <sz val="9"/>
      <color theme="1" tint="0.499984740745262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6" fillId="0" borderId="0" xfId="2">
      <alignment vertical="center"/>
    </xf>
    <xf numFmtId="0" fontId="7" fillId="0" borderId="4" xfId="1" applyFont="1" applyBorder="1" applyAlignment="1">
      <alignment horizontal="center" vertical="center"/>
    </xf>
    <xf numFmtId="176" fontId="7" fillId="0" borderId="10" xfId="1" applyNumberFormat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center" vertical="center"/>
    </xf>
    <xf numFmtId="177" fontId="7" fillId="0" borderId="10" xfId="1" applyNumberFormat="1" applyFont="1" applyBorder="1" applyAlignment="1">
      <alignment horizontal="center" vertical="center"/>
    </xf>
    <xf numFmtId="177" fontId="7" fillId="0" borderId="11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176" fontId="7" fillId="0" borderId="13" xfId="1" applyNumberFormat="1" applyFont="1" applyBorder="1" applyAlignment="1">
      <alignment horizontal="center" vertical="center"/>
    </xf>
    <xf numFmtId="176" fontId="7" fillId="0" borderId="14" xfId="1" applyNumberFormat="1" applyFont="1" applyBorder="1" applyAlignment="1">
      <alignment horizontal="center" vertical="center"/>
    </xf>
    <xf numFmtId="177" fontId="7" fillId="0" borderId="13" xfId="1" applyNumberFormat="1" applyFont="1" applyBorder="1" applyAlignment="1">
      <alignment horizontal="center" vertical="center"/>
    </xf>
    <xf numFmtId="177" fontId="7" fillId="0" borderId="14" xfId="1" applyNumberFormat="1" applyFont="1" applyBorder="1" applyAlignment="1">
      <alignment horizontal="center" vertical="center"/>
    </xf>
    <xf numFmtId="0" fontId="8" fillId="0" borderId="0" xfId="3">
      <alignment vertical="center"/>
    </xf>
    <xf numFmtId="0" fontId="9" fillId="3" borderId="15" xfId="3" applyFont="1" applyFill="1" applyBorder="1">
      <alignment vertical="center"/>
    </xf>
    <xf numFmtId="0" fontId="8" fillId="0" borderId="15" xfId="3" applyBorder="1">
      <alignment vertical="center"/>
    </xf>
    <xf numFmtId="3" fontId="8" fillId="0" borderId="15" xfId="3" applyNumberFormat="1" applyBorder="1">
      <alignment vertical="center"/>
    </xf>
    <xf numFmtId="0" fontId="10" fillId="0" borderId="0" xfId="3" applyFont="1">
      <alignment vertical="center"/>
    </xf>
    <xf numFmtId="0" fontId="11" fillId="4" borderId="15" xfId="3" applyFont="1" applyFill="1" applyBorder="1">
      <alignment vertical="center"/>
    </xf>
    <xf numFmtId="0" fontId="8" fillId="2" borderId="15" xfId="3" applyFill="1" applyBorder="1">
      <alignment vertical="center"/>
    </xf>
    <xf numFmtId="0" fontId="9" fillId="0" borderId="0" xfId="1" applyFont="1">
      <alignment vertical="center"/>
    </xf>
    <xf numFmtId="0" fontId="12" fillId="0" borderId="0" xfId="3" applyFont="1">
      <alignment vertical="center"/>
    </xf>
    <xf numFmtId="0" fontId="13" fillId="0" borderId="0" xfId="3" applyFont="1">
      <alignment vertical="center"/>
    </xf>
    <xf numFmtId="3" fontId="9" fillId="0" borderId="15" xfId="3" applyNumberFormat="1" applyFont="1" applyBorder="1">
      <alignment vertical="center"/>
    </xf>
    <xf numFmtId="10" fontId="9" fillId="0" borderId="16" xfId="3" applyNumberFormat="1" applyFont="1" applyBorder="1">
      <alignment vertical="center"/>
    </xf>
    <xf numFmtId="0" fontId="9" fillId="0" borderId="0" xfId="3" applyFont="1" applyAlignment="1">
      <alignment horizontal="right" vertical="center"/>
    </xf>
    <xf numFmtId="0" fontId="9" fillId="3" borderId="15" xfId="3" applyFont="1" applyFill="1" applyBorder="1" applyAlignment="1">
      <alignment vertical="center" wrapText="1"/>
    </xf>
    <xf numFmtId="0" fontId="8" fillId="0" borderId="15" xfId="3" applyBorder="1" applyAlignment="1">
      <alignment horizontal="center" vertical="center"/>
    </xf>
    <xf numFmtId="3" fontId="9" fillId="0" borderId="0" xfId="3" applyNumberFormat="1" applyFont="1">
      <alignment vertical="center"/>
    </xf>
    <xf numFmtId="0" fontId="14" fillId="0" borderId="0" xfId="3" applyFont="1">
      <alignment vertical="center"/>
    </xf>
    <xf numFmtId="0" fontId="8" fillId="2" borderId="15" xfId="3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</cellXfs>
  <cellStyles count="4">
    <cellStyle name="ハイパーリンク 2" xfId="2" xr:uid="{ED4A1277-E8DC-486C-A2C9-192D1DB8CAA0}"/>
    <cellStyle name="標準" xfId="0" builtinId="0"/>
    <cellStyle name="標準 2" xfId="1" xr:uid="{90FC3423-1AA3-47F4-A892-B1BC6C14B070}"/>
    <cellStyle name="標準 3" xfId="3" xr:uid="{B3EA1998-3C2C-45A3-B927-5E743A54D4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ax.metro.tokyo.lg.jp/shisan/shokyak_si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0145D-FAEA-42B8-8F7B-F8945120352B}">
  <dimension ref="A1:M61"/>
  <sheetViews>
    <sheetView showGridLines="0" tabSelected="1" workbookViewId="0"/>
  </sheetViews>
  <sheetFormatPr defaultRowHeight="18"/>
  <cols>
    <col min="1" max="1" width="27.6640625" style="20" customWidth="1"/>
    <col min="2" max="2" width="8.88671875" style="20"/>
    <col min="3" max="3" width="15" style="20" customWidth="1"/>
    <col min="4" max="4" width="16.77734375" style="20" customWidth="1"/>
    <col min="5" max="5" width="8.88671875" style="20"/>
    <col min="6" max="6" width="10.33203125" style="20" customWidth="1"/>
    <col min="7" max="7" width="14" style="20" customWidth="1"/>
    <col min="8" max="9" width="15.6640625" style="20" customWidth="1"/>
    <col min="10" max="11" width="13.88671875" style="20" customWidth="1"/>
    <col min="12" max="12" width="14.109375" style="20" customWidth="1"/>
    <col min="13" max="13" width="13.88671875" style="20" customWidth="1"/>
    <col min="14" max="16384" width="8.88671875" style="20"/>
  </cols>
  <sheetData>
    <row r="1" spans="1:13" ht="18.600000000000001" thickBot="1">
      <c r="A1" s="24" t="s">
        <v>26</v>
      </c>
    </row>
    <row r="2" spans="1:13" ht="18.600000000000001" thickBot="1">
      <c r="A2" s="29" t="s">
        <v>29</v>
      </c>
      <c r="L2" s="32" t="s">
        <v>7</v>
      </c>
      <c r="M2" s="31">
        <v>1.4E-2</v>
      </c>
    </row>
    <row r="3" spans="1:13">
      <c r="A3" s="28" t="s">
        <v>27</v>
      </c>
    </row>
    <row r="4" spans="1:13">
      <c r="A4" s="28" t="s">
        <v>28</v>
      </c>
      <c r="M4" s="25" t="s">
        <v>8</v>
      </c>
    </row>
    <row r="5" spans="1:13">
      <c r="A5" s="28" t="s">
        <v>30</v>
      </c>
      <c r="M5" s="30">
        <f>SUBTOTAL(9,M9:M61)</f>
        <v>580594</v>
      </c>
    </row>
    <row r="6" spans="1:13">
      <c r="A6" s="28"/>
      <c r="M6" s="35"/>
    </row>
    <row r="7" spans="1:13">
      <c r="A7" s="36" t="s">
        <v>32</v>
      </c>
    </row>
    <row r="8" spans="1:13" ht="36">
      <c r="A8" s="21" t="s">
        <v>9</v>
      </c>
      <c r="B8" s="21" t="s">
        <v>10</v>
      </c>
      <c r="C8" s="21" t="s">
        <v>11</v>
      </c>
      <c r="D8" s="21" t="s">
        <v>12</v>
      </c>
      <c r="E8" s="21" t="s">
        <v>13</v>
      </c>
      <c r="F8" s="21" t="s">
        <v>14</v>
      </c>
      <c r="G8" s="21" t="s">
        <v>15</v>
      </c>
      <c r="H8" s="21" t="s">
        <v>16</v>
      </c>
      <c r="I8" s="21" t="s">
        <v>17</v>
      </c>
      <c r="J8" s="33" t="s">
        <v>18</v>
      </c>
      <c r="K8" s="33" t="s">
        <v>19</v>
      </c>
      <c r="L8" s="25" t="s">
        <v>20</v>
      </c>
      <c r="M8" s="25" t="s">
        <v>33</v>
      </c>
    </row>
    <row r="9" spans="1:13">
      <c r="A9" s="22" t="s">
        <v>21</v>
      </c>
      <c r="B9" s="22" t="s">
        <v>22</v>
      </c>
      <c r="C9" s="22" t="s">
        <v>24</v>
      </c>
      <c r="D9" s="22">
        <v>20181105</v>
      </c>
      <c r="E9" s="22">
        <v>15</v>
      </c>
      <c r="F9" s="22">
        <v>6.7000000000000004E-2</v>
      </c>
      <c r="G9" s="23">
        <v>1000000</v>
      </c>
      <c r="H9" s="34" t="s">
        <v>31</v>
      </c>
      <c r="I9" s="26"/>
      <c r="J9" s="22">
        <f>VLOOKUP($E9,減価残存率表!$A$5:$C$103,3,FALSE)</f>
        <v>0.85799999999999998</v>
      </c>
      <c r="K9" s="26"/>
      <c r="L9" s="23">
        <f t="shared" ref="L9:L43" si="0">G9*J9</f>
        <v>858000</v>
      </c>
      <c r="M9" s="30">
        <f t="shared" ref="M9:M40" si="1">L9*$M$2</f>
        <v>12012</v>
      </c>
    </row>
    <row r="10" spans="1:13">
      <c r="A10" s="22" t="s">
        <v>21</v>
      </c>
      <c r="B10" s="22" t="s">
        <v>22</v>
      </c>
      <c r="C10" s="22" t="s">
        <v>24</v>
      </c>
      <c r="D10" s="22">
        <v>20181105</v>
      </c>
      <c r="E10" s="22">
        <v>15</v>
      </c>
      <c r="F10" s="22">
        <v>6.7000000000000004E-2</v>
      </c>
      <c r="G10" s="23">
        <v>1000000</v>
      </c>
      <c r="H10" s="34" t="s">
        <v>31</v>
      </c>
      <c r="I10" s="26"/>
      <c r="J10" s="22">
        <f>VLOOKUP($E10,減価残存率表!$A$5:$C$103,3,FALSE)</f>
        <v>0.85799999999999998</v>
      </c>
      <c r="K10" s="26"/>
      <c r="L10" s="23">
        <f t="shared" si="0"/>
        <v>858000</v>
      </c>
      <c r="M10" s="30">
        <f t="shared" si="1"/>
        <v>12012</v>
      </c>
    </row>
    <row r="11" spans="1:13">
      <c r="A11" s="22" t="s">
        <v>21</v>
      </c>
      <c r="B11" s="22" t="s">
        <v>22</v>
      </c>
      <c r="C11" s="22" t="s">
        <v>24</v>
      </c>
      <c r="D11" s="22">
        <v>20181105</v>
      </c>
      <c r="E11" s="22">
        <v>6</v>
      </c>
      <c r="F11" s="22">
        <v>0.16700000000000001</v>
      </c>
      <c r="G11" s="23">
        <v>1000000</v>
      </c>
      <c r="H11" s="34" t="s">
        <v>31</v>
      </c>
      <c r="I11" s="26"/>
      <c r="J11" s="22">
        <f>VLOOKUP($E11,減価残存率表!$A$5:$C$103,3,FALSE)</f>
        <v>0.68100000000000005</v>
      </c>
      <c r="K11" s="26"/>
      <c r="L11" s="23">
        <f t="shared" si="0"/>
        <v>681000</v>
      </c>
      <c r="M11" s="30">
        <f t="shared" si="1"/>
        <v>9534</v>
      </c>
    </row>
    <row r="12" spans="1:13">
      <c r="A12" s="22" t="s">
        <v>21</v>
      </c>
      <c r="B12" s="22" t="s">
        <v>22</v>
      </c>
      <c r="C12" s="22" t="s">
        <v>24</v>
      </c>
      <c r="D12" s="22">
        <v>20181105</v>
      </c>
      <c r="E12" s="22">
        <v>15</v>
      </c>
      <c r="F12" s="22">
        <v>6.7000000000000004E-2</v>
      </c>
      <c r="G12" s="23">
        <v>1000000</v>
      </c>
      <c r="H12" s="34" t="s">
        <v>31</v>
      </c>
      <c r="I12" s="26"/>
      <c r="J12" s="22">
        <f>VLOOKUP($E12,減価残存率表!$A$5:$C$103,3,FALSE)</f>
        <v>0.85799999999999998</v>
      </c>
      <c r="K12" s="26"/>
      <c r="L12" s="23">
        <f t="shared" si="0"/>
        <v>858000</v>
      </c>
      <c r="M12" s="30">
        <f t="shared" si="1"/>
        <v>12012</v>
      </c>
    </row>
    <row r="13" spans="1:13">
      <c r="A13" s="22" t="s">
        <v>21</v>
      </c>
      <c r="B13" s="22" t="s">
        <v>22</v>
      </c>
      <c r="C13" s="22" t="s">
        <v>24</v>
      </c>
      <c r="D13" s="22">
        <v>20181105</v>
      </c>
      <c r="E13" s="22">
        <v>15</v>
      </c>
      <c r="F13" s="22">
        <v>6.7000000000000004E-2</v>
      </c>
      <c r="G13" s="23">
        <v>1000000</v>
      </c>
      <c r="H13" s="34" t="s">
        <v>31</v>
      </c>
      <c r="I13" s="26"/>
      <c r="J13" s="22">
        <f>VLOOKUP($E13,減価残存率表!$A$5:$C$103,3,FALSE)</f>
        <v>0.85799999999999998</v>
      </c>
      <c r="K13" s="26"/>
      <c r="L13" s="23">
        <f t="shared" si="0"/>
        <v>858000</v>
      </c>
      <c r="M13" s="30">
        <f t="shared" si="1"/>
        <v>12012</v>
      </c>
    </row>
    <row r="14" spans="1:13">
      <c r="A14" s="22" t="s">
        <v>21</v>
      </c>
      <c r="B14" s="22" t="s">
        <v>22</v>
      </c>
      <c r="C14" s="22" t="s">
        <v>24</v>
      </c>
      <c r="D14" s="22">
        <v>20181105</v>
      </c>
      <c r="E14" s="22">
        <v>8</v>
      </c>
      <c r="F14" s="22">
        <v>0.125</v>
      </c>
      <c r="G14" s="23">
        <v>1000000</v>
      </c>
      <c r="H14" s="34" t="s">
        <v>31</v>
      </c>
      <c r="I14" s="26"/>
      <c r="J14" s="22">
        <f>VLOOKUP($E14,減価残存率表!$A$5:$C$103,3,FALSE)</f>
        <v>0.75</v>
      </c>
      <c r="K14" s="26"/>
      <c r="L14" s="23">
        <f t="shared" si="0"/>
        <v>750000</v>
      </c>
      <c r="M14" s="30">
        <f t="shared" si="1"/>
        <v>10500</v>
      </c>
    </row>
    <row r="15" spans="1:13">
      <c r="A15" s="22" t="s">
        <v>21</v>
      </c>
      <c r="B15" s="22" t="s">
        <v>22</v>
      </c>
      <c r="C15" s="22" t="s">
        <v>24</v>
      </c>
      <c r="D15" s="22">
        <v>20181105</v>
      </c>
      <c r="E15" s="22">
        <v>15</v>
      </c>
      <c r="F15" s="22">
        <v>6.7000000000000004E-2</v>
      </c>
      <c r="G15" s="23">
        <v>1000000</v>
      </c>
      <c r="H15" s="34" t="s">
        <v>31</v>
      </c>
      <c r="I15" s="26"/>
      <c r="J15" s="22">
        <f>VLOOKUP($E15,減価残存率表!$A$5:$C$103,3,FALSE)</f>
        <v>0.85799999999999998</v>
      </c>
      <c r="K15" s="26"/>
      <c r="L15" s="23">
        <f t="shared" si="0"/>
        <v>858000</v>
      </c>
      <c r="M15" s="30">
        <f t="shared" si="1"/>
        <v>12012</v>
      </c>
    </row>
    <row r="16" spans="1:13">
      <c r="A16" s="22" t="s">
        <v>21</v>
      </c>
      <c r="B16" s="22" t="s">
        <v>22</v>
      </c>
      <c r="C16" s="22" t="s">
        <v>24</v>
      </c>
      <c r="D16" s="22">
        <v>20181105</v>
      </c>
      <c r="E16" s="22">
        <v>15</v>
      </c>
      <c r="F16" s="22">
        <v>6.7000000000000004E-2</v>
      </c>
      <c r="G16" s="23">
        <v>1000000</v>
      </c>
      <c r="H16" s="34" t="s">
        <v>31</v>
      </c>
      <c r="I16" s="26"/>
      <c r="J16" s="22">
        <f>VLOOKUP($E16,減価残存率表!$A$5:$C$103,3,FALSE)</f>
        <v>0.85799999999999998</v>
      </c>
      <c r="K16" s="26"/>
      <c r="L16" s="23">
        <f t="shared" si="0"/>
        <v>858000</v>
      </c>
      <c r="M16" s="30">
        <f t="shared" si="1"/>
        <v>12012</v>
      </c>
    </row>
    <row r="17" spans="1:13">
      <c r="A17" s="22" t="s">
        <v>21</v>
      </c>
      <c r="B17" s="22" t="s">
        <v>22</v>
      </c>
      <c r="C17" s="22" t="s">
        <v>24</v>
      </c>
      <c r="D17" s="22">
        <v>20181105</v>
      </c>
      <c r="E17" s="22">
        <v>8</v>
      </c>
      <c r="F17" s="22">
        <v>0.125</v>
      </c>
      <c r="G17" s="23">
        <v>1000000</v>
      </c>
      <c r="H17" s="34" t="s">
        <v>31</v>
      </c>
      <c r="I17" s="26"/>
      <c r="J17" s="22">
        <f>VLOOKUP($E17,減価残存率表!$A$5:$C$103,3,FALSE)</f>
        <v>0.75</v>
      </c>
      <c r="K17" s="26"/>
      <c r="L17" s="23">
        <f t="shared" si="0"/>
        <v>750000</v>
      </c>
      <c r="M17" s="30">
        <f t="shared" si="1"/>
        <v>10500</v>
      </c>
    </row>
    <row r="18" spans="1:13">
      <c r="A18" s="22" t="s">
        <v>23</v>
      </c>
      <c r="B18" s="22" t="s">
        <v>22</v>
      </c>
      <c r="C18" s="22" t="s">
        <v>24</v>
      </c>
      <c r="D18" s="22">
        <v>20181105</v>
      </c>
      <c r="E18" s="22">
        <v>8</v>
      </c>
      <c r="F18" s="22">
        <v>0.125</v>
      </c>
      <c r="G18" s="23">
        <v>1000000</v>
      </c>
      <c r="H18" s="34" t="s">
        <v>31</v>
      </c>
      <c r="I18" s="26"/>
      <c r="J18" s="22">
        <f>VLOOKUP($E18,減価残存率表!$A$5:$C$103,3,FALSE)</f>
        <v>0.75</v>
      </c>
      <c r="K18" s="26"/>
      <c r="L18" s="23">
        <f t="shared" si="0"/>
        <v>750000</v>
      </c>
      <c r="M18" s="30">
        <f t="shared" si="1"/>
        <v>10500</v>
      </c>
    </row>
    <row r="19" spans="1:13">
      <c r="A19" s="22" t="s">
        <v>23</v>
      </c>
      <c r="B19" s="22" t="s">
        <v>22</v>
      </c>
      <c r="C19" s="22" t="s">
        <v>24</v>
      </c>
      <c r="D19" s="22">
        <v>20181105</v>
      </c>
      <c r="E19" s="22">
        <v>6</v>
      </c>
      <c r="F19" s="22">
        <v>0.16700000000000001</v>
      </c>
      <c r="G19" s="23">
        <v>1000000</v>
      </c>
      <c r="H19" s="34" t="s">
        <v>31</v>
      </c>
      <c r="I19" s="26"/>
      <c r="J19" s="22">
        <f>VLOOKUP($E19,減価残存率表!$A$5:$C$103,3,FALSE)</f>
        <v>0.68100000000000005</v>
      </c>
      <c r="K19" s="26"/>
      <c r="L19" s="23">
        <f t="shared" si="0"/>
        <v>681000</v>
      </c>
      <c r="M19" s="30">
        <f t="shared" si="1"/>
        <v>9534</v>
      </c>
    </row>
    <row r="20" spans="1:13">
      <c r="A20" s="22" t="s">
        <v>23</v>
      </c>
      <c r="B20" s="22" t="s">
        <v>22</v>
      </c>
      <c r="C20" s="22" t="s">
        <v>24</v>
      </c>
      <c r="D20" s="22">
        <v>20181105</v>
      </c>
      <c r="E20" s="22">
        <v>10</v>
      </c>
      <c r="F20" s="22">
        <v>0.1</v>
      </c>
      <c r="G20" s="23">
        <v>1000000</v>
      </c>
      <c r="H20" s="34" t="s">
        <v>31</v>
      </c>
      <c r="I20" s="26"/>
      <c r="J20" s="22">
        <f>VLOOKUP($E20,減価残存率表!$A$5:$C$103,3,FALSE)</f>
        <v>0.79400000000000004</v>
      </c>
      <c r="K20" s="26"/>
      <c r="L20" s="23">
        <f t="shared" si="0"/>
        <v>794000</v>
      </c>
      <c r="M20" s="30">
        <f t="shared" si="1"/>
        <v>11116</v>
      </c>
    </row>
    <row r="21" spans="1:13">
      <c r="A21" s="22" t="s">
        <v>21</v>
      </c>
      <c r="B21" s="22" t="s">
        <v>22</v>
      </c>
      <c r="C21" s="22" t="s">
        <v>24</v>
      </c>
      <c r="D21" s="22">
        <v>20181105</v>
      </c>
      <c r="E21" s="22">
        <v>18</v>
      </c>
      <c r="F21" s="22">
        <v>5.6000000000000001E-2</v>
      </c>
      <c r="G21" s="23">
        <v>1000000</v>
      </c>
      <c r="H21" s="34" t="s">
        <v>31</v>
      </c>
      <c r="I21" s="26"/>
      <c r="J21" s="22">
        <f>VLOOKUP($E21,減価残存率表!$A$5:$C$103,3,FALSE)</f>
        <v>0.88</v>
      </c>
      <c r="K21" s="26"/>
      <c r="L21" s="23">
        <f t="shared" si="0"/>
        <v>880000</v>
      </c>
      <c r="M21" s="30">
        <f t="shared" si="1"/>
        <v>12320</v>
      </c>
    </row>
    <row r="22" spans="1:13">
      <c r="A22" s="22" t="s">
        <v>23</v>
      </c>
      <c r="B22" s="22" t="s">
        <v>22</v>
      </c>
      <c r="C22" s="22" t="s">
        <v>24</v>
      </c>
      <c r="D22" s="22">
        <v>20181105</v>
      </c>
      <c r="E22" s="22">
        <v>3</v>
      </c>
      <c r="F22" s="22">
        <v>0.33400000000000002</v>
      </c>
      <c r="G22" s="23">
        <v>1000000</v>
      </c>
      <c r="H22" s="34" t="s">
        <v>31</v>
      </c>
      <c r="I22" s="26"/>
      <c r="J22" s="22">
        <f>VLOOKUP($E22,減価残存率表!$A$5:$C$103,3,FALSE)</f>
        <v>0.46400000000000002</v>
      </c>
      <c r="K22" s="26"/>
      <c r="L22" s="23">
        <f t="shared" si="0"/>
        <v>464000</v>
      </c>
      <c r="M22" s="30">
        <f t="shared" si="1"/>
        <v>6496</v>
      </c>
    </row>
    <row r="23" spans="1:13">
      <c r="A23" s="22" t="s">
        <v>23</v>
      </c>
      <c r="B23" s="22" t="s">
        <v>22</v>
      </c>
      <c r="C23" s="22" t="s">
        <v>24</v>
      </c>
      <c r="D23" s="22">
        <v>20190226</v>
      </c>
      <c r="E23" s="22">
        <v>15</v>
      </c>
      <c r="F23" s="22">
        <v>6.7000000000000004E-2</v>
      </c>
      <c r="G23" s="23">
        <v>1000000</v>
      </c>
      <c r="H23" s="34" t="s">
        <v>31</v>
      </c>
      <c r="I23" s="26"/>
      <c r="J23" s="22">
        <f>VLOOKUP($E23,減価残存率表!$A$5:$C$103,3,FALSE)</f>
        <v>0.85799999999999998</v>
      </c>
      <c r="K23" s="26"/>
      <c r="L23" s="23">
        <f t="shared" si="0"/>
        <v>858000</v>
      </c>
      <c r="M23" s="30">
        <f t="shared" si="1"/>
        <v>12012</v>
      </c>
    </row>
    <row r="24" spans="1:13">
      <c r="A24" s="22" t="s">
        <v>23</v>
      </c>
      <c r="B24" s="22" t="s">
        <v>22</v>
      </c>
      <c r="C24" s="22" t="s">
        <v>24</v>
      </c>
      <c r="D24" s="22">
        <v>20190301</v>
      </c>
      <c r="E24" s="22">
        <v>5</v>
      </c>
      <c r="F24" s="22">
        <v>0.2</v>
      </c>
      <c r="G24" s="23">
        <v>1000000</v>
      </c>
      <c r="H24" s="34" t="s">
        <v>31</v>
      </c>
      <c r="I24" s="26"/>
      <c r="J24" s="22">
        <f>VLOOKUP($E24,減価残存率表!$A$5:$C$103,3,FALSE)</f>
        <v>0.63100000000000001</v>
      </c>
      <c r="K24" s="26"/>
      <c r="L24" s="23">
        <f t="shared" si="0"/>
        <v>631000</v>
      </c>
      <c r="M24" s="30">
        <f t="shared" si="1"/>
        <v>8834</v>
      </c>
    </row>
    <row r="25" spans="1:13">
      <c r="A25" s="22" t="s">
        <v>23</v>
      </c>
      <c r="B25" s="22" t="s">
        <v>22</v>
      </c>
      <c r="C25" s="22" t="s">
        <v>24</v>
      </c>
      <c r="D25" s="22">
        <v>20190301</v>
      </c>
      <c r="E25" s="22">
        <v>5</v>
      </c>
      <c r="F25" s="22">
        <v>0.2</v>
      </c>
      <c r="G25" s="23">
        <v>1000000</v>
      </c>
      <c r="H25" s="34" t="s">
        <v>31</v>
      </c>
      <c r="I25" s="26"/>
      <c r="J25" s="22">
        <f>VLOOKUP($E25,減価残存率表!$A$5:$C$103,3,FALSE)</f>
        <v>0.63100000000000001</v>
      </c>
      <c r="K25" s="26"/>
      <c r="L25" s="23">
        <f t="shared" si="0"/>
        <v>631000</v>
      </c>
      <c r="M25" s="30">
        <f t="shared" si="1"/>
        <v>8834</v>
      </c>
    </row>
    <row r="26" spans="1:13">
      <c r="A26" s="22" t="s">
        <v>23</v>
      </c>
      <c r="B26" s="22" t="s">
        <v>22</v>
      </c>
      <c r="C26" s="22" t="s">
        <v>24</v>
      </c>
      <c r="D26" s="22">
        <v>20190723</v>
      </c>
      <c r="E26" s="22">
        <v>5</v>
      </c>
      <c r="F26" s="22">
        <v>0.2</v>
      </c>
      <c r="G26" s="23">
        <v>1000000</v>
      </c>
      <c r="H26" s="34" t="s">
        <v>31</v>
      </c>
      <c r="I26" s="26"/>
      <c r="J26" s="22">
        <f>VLOOKUP($E26,減価残存率表!$A$5:$C$103,3,FALSE)</f>
        <v>0.63100000000000001</v>
      </c>
      <c r="K26" s="26"/>
      <c r="L26" s="23">
        <f t="shared" si="0"/>
        <v>631000</v>
      </c>
      <c r="M26" s="30">
        <f t="shared" si="1"/>
        <v>8834</v>
      </c>
    </row>
    <row r="27" spans="1:13">
      <c r="A27" s="22" t="s">
        <v>23</v>
      </c>
      <c r="B27" s="22" t="s">
        <v>22</v>
      </c>
      <c r="C27" s="22" t="s">
        <v>24</v>
      </c>
      <c r="D27" s="22">
        <v>20190831</v>
      </c>
      <c r="E27" s="22">
        <v>5</v>
      </c>
      <c r="F27" s="22">
        <v>0.2</v>
      </c>
      <c r="G27" s="23">
        <v>1000000</v>
      </c>
      <c r="H27" s="34" t="s">
        <v>31</v>
      </c>
      <c r="I27" s="26"/>
      <c r="J27" s="22">
        <f>VLOOKUP($E27,減価残存率表!$A$5:$C$103,3,FALSE)</f>
        <v>0.63100000000000001</v>
      </c>
      <c r="K27" s="26"/>
      <c r="L27" s="23">
        <f t="shared" si="0"/>
        <v>631000</v>
      </c>
      <c r="M27" s="30">
        <f t="shared" si="1"/>
        <v>8834</v>
      </c>
    </row>
    <row r="28" spans="1:13">
      <c r="A28" s="22" t="s">
        <v>21</v>
      </c>
      <c r="B28" s="22" t="s">
        <v>22</v>
      </c>
      <c r="C28" s="22" t="s">
        <v>24</v>
      </c>
      <c r="D28" s="22">
        <v>20190823</v>
      </c>
      <c r="E28" s="22">
        <v>15</v>
      </c>
      <c r="F28" s="22">
        <v>6.7000000000000004E-2</v>
      </c>
      <c r="G28" s="23">
        <v>1000000</v>
      </c>
      <c r="H28" s="34" t="s">
        <v>31</v>
      </c>
      <c r="I28" s="26"/>
      <c r="J28" s="22">
        <f>VLOOKUP($E28,減価残存率表!$A$5:$C$103,3,FALSE)</f>
        <v>0.85799999999999998</v>
      </c>
      <c r="K28" s="26"/>
      <c r="L28" s="23">
        <f t="shared" si="0"/>
        <v>858000</v>
      </c>
      <c r="M28" s="30">
        <f t="shared" si="1"/>
        <v>12012</v>
      </c>
    </row>
    <row r="29" spans="1:13">
      <c r="A29" s="22" t="s">
        <v>21</v>
      </c>
      <c r="B29" s="22" t="s">
        <v>22</v>
      </c>
      <c r="C29" s="22" t="s">
        <v>24</v>
      </c>
      <c r="D29" s="22">
        <v>20190823</v>
      </c>
      <c r="E29" s="22">
        <v>8</v>
      </c>
      <c r="F29" s="22">
        <v>0.125</v>
      </c>
      <c r="G29" s="23">
        <v>1000000</v>
      </c>
      <c r="H29" s="34" t="s">
        <v>31</v>
      </c>
      <c r="I29" s="26"/>
      <c r="J29" s="22">
        <f>VLOOKUP($E29,減価残存率表!$A$5:$C$103,3,FALSE)</f>
        <v>0.75</v>
      </c>
      <c r="K29" s="26"/>
      <c r="L29" s="23">
        <f t="shared" si="0"/>
        <v>750000</v>
      </c>
      <c r="M29" s="30">
        <f t="shared" si="1"/>
        <v>10500</v>
      </c>
    </row>
    <row r="30" spans="1:13">
      <c r="A30" s="22" t="s">
        <v>21</v>
      </c>
      <c r="B30" s="22" t="s">
        <v>22</v>
      </c>
      <c r="C30" s="22" t="s">
        <v>24</v>
      </c>
      <c r="D30" s="22">
        <v>20190823</v>
      </c>
      <c r="E30" s="22">
        <v>8</v>
      </c>
      <c r="F30" s="22">
        <v>0.125</v>
      </c>
      <c r="G30" s="23">
        <v>1000000</v>
      </c>
      <c r="H30" s="34" t="s">
        <v>31</v>
      </c>
      <c r="I30" s="26"/>
      <c r="J30" s="22">
        <f>VLOOKUP($E30,減価残存率表!$A$5:$C$103,3,FALSE)</f>
        <v>0.75</v>
      </c>
      <c r="K30" s="26"/>
      <c r="L30" s="23">
        <f t="shared" si="0"/>
        <v>750000</v>
      </c>
      <c r="M30" s="30">
        <f t="shared" si="1"/>
        <v>10500</v>
      </c>
    </row>
    <row r="31" spans="1:13">
      <c r="A31" s="22" t="s">
        <v>23</v>
      </c>
      <c r="B31" s="22" t="s">
        <v>22</v>
      </c>
      <c r="C31" s="22" t="s">
        <v>24</v>
      </c>
      <c r="D31" s="22">
        <v>20200226</v>
      </c>
      <c r="E31" s="22">
        <v>5</v>
      </c>
      <c r="F31" s="22">
        <v>0.2</v>
      </c>
      <c r="G31" s="23">
        <v>1000000</v>
      </c>
      <c r="H31" s="34" t="s">
        <v>31</v>
      </c>
      <c r="I31" s="37"/>
      <c r="J31" s="22">
        <f>VLOOKUP($E31,減価残存率表!$A$5:$C$103,3,FALSE)</f>
        <v>0.63100000000000001</v>
      </c>
      <c r="K31" s="26"/>
      <c r="L31" s="23">
        <f t="shared" si="0"/>
        <v>631000</v>
      </c>
      <c r="M31" s="30">
        <f t="shared" si="1"/>
        <v>8834</v>
      </c>
    </row>
    <row r="32" spans="1:13">
      <c r="A32" s="22" t="s">
        <v>23</v>
      </c>
      <c r="B32" s="22" t="s">
        <v>22</v>
      </c>
      <c r="C32" s="22" t="s">
        <v>24</v>
      </c>
      <c r="D32" s="22">
        <v>20200714</v>
      </c>
      <c r="E32" s="22">
        <v>5</v>
      </c>
      <c r="F32" s="22">
        <v>0.2</v>
      </c>
      <c r="G32" s="23">
        <v>1000000</v>
      </c>
      <c r="H32" s="34" t="s">
        <v>31</v>
      </c>
      <c r="I32" s="37"/>
      <c r="J32" s="22">
        <f>VLOOKUP($E32,減価残存率表!$A$5:$C$103,3,FALSE)</f>
        <v>0.63100000000000001</v>
      </c>
      <c r="K32" s="26"/>
      <c r="L32" s="23">
        <f t="shared" si="0"/>
        <v>631000</v>
      </c>
      <c r="M32" s="30">
        <f t="shared" si="1"/>
        <v>8834</v>
      </c>
    </row>
    <row r="33" spans="1:13">
      <c r="A33" s="22" t="s">
        <v>23</v>
      </c>
      <c r="B33" s="22" t="s">
        <v>22</v>
      </c>
      <c r="C33" s="22" t="s">
        <v>24</v>
      </c>
      <c r="D33" s="22">
        <v>20200720</v>
      </c>
      <c r="E33" s="22">
        <v>5</v>
      </c>
      <c r="F33" s="22">
        <v>0.2</v>
      </c>
      <c r="G33" s="23">
        <v>1000000</v>
      </c>
      <c r="H33" s="34" t="s">
        <v>31</v>
      </c>
      <c r="I33" s="37"/>
      <c r="J33" s="22">
        <f>VLOOKUP($E33,減価残存率表!$A$5:$C$103,3,FALSE)</f>
        <v>0.63100000000000001</v>
      </c>
      <c r="K33" s="26"/>
      <c r="L33" s="23">
        <f t="shared" si="0"/>
        <v>631000</v>
      </c>
      <c r="M33" s="30">
        <f t="shared" si="1"/>
        <v>8834</v>
      </c>
    </row>
    <row r="34" spans="1:13">
      <c r="A34" s="22" t="s">
        <v>21</v>
      </c>
      <c r="B34" s="22" t="s">
        <v>22</v>
      </c>
      <c r="C34" s="22" t="s">
        <v>24</v>
      </c>
      <c r="D34" s="22">
        <v>20200731</v>
      </c>
      <c r="E34" s="22">
        <v>15</v>
      </c>
      <c r="F34" s="22">
        <v>6.7000000000000004E-2</v>
      </c>
      <c r="G34" s="23">
        <v>1000000</v>
      </c>
      <c r="H34" s="34" t="s">
        <v>31</v>
      </c>
      <c r="I34" s="37"/>
      <c r="J34" s="22">
        <f>VLOOKUP($E34,減価残存率表!$A$5:$C$103,3,FALSE)</f>
        <v>0.85799999999999998</v>
      </c>
      <c r="K34" s="26"/>
      <c r="L34" s="23">
        <f t="shared" si="0"/>
        <v>858000</v>
      </c>
      <c r="M34" s="30">
        <f t="shared" si="1"/>
        <v>12012</v>
      </c>
    </row>
    <row r="35" spans="1:13">
      <c r="A35" s="22" t="s">
        <v>21</v>
      </c>
      <c r="B35" s="22" t="s">
        <v>22</v>
      </c>
      <c r="C35" s="22" t="s">
        <v>24</v>
      </c>
      <c r="D35" s="22">
        <v>20200731</v>
      </c>
      <c r="E35" s="22">
        <v>15</v>
      </c>
      <c r="F35" s="22">
        <v>6.7000000000000004E-2</v>
      </c>
      <c r="G35" s="23">
        <v>1000000</v>
      </c>
      <c r="H35" s="34" t="s">
        <v>31</v>
      </c>
      <c r="I35" s="37"/>
      <c r="J35" s="22">
        <f>VLOOKUP($E35,減価残存率表!$A$5:$C$103,3,FALSE)</f>
        <v>0.85799999999999998</v>
      </c>
      <c r="K35" s="26"/>
      <c r="L35" s="23">
        <f t="shared" si="0"/>
        <v>858000</v>
      </c>
      <c r="M35" s="30">
        <f t="shared" si="1"/>
        <v>12012</v>
      </c>
    </row>
    <row r="36" spans="1:13">
      <c r="A36" s="22" t="s">
        <v>21</v>
      </c>
      <c r="B36" s="22" t="s">
        <v>22</v>
      </c>
      <c r="C36" s="22" t="s">
        <v>24</v>
      </c>
      <c r="D36" s="22">
        <v>20200731</v>
      </c>
      <c r="E36" s="22">
        <v>15</v>
      </c>
      <c r="F36" s="22">
        <v>6.7000000000000004E-2</v>
      </c>
      <c r="G36" s="23">
        <v>1000000</v>
      </c>
      <c r="H36" s="34" t="s">
        <v>31</v>
      </c>
      <c r="I36" s="37"/>
      <c r="J36" s="22">
        <f>VLOOKUP($E36,減価残存率表!$A$5:$C$103,3,FALSE)</f>
        <v>0.85799999999999998</v>
      </c>
      <c r="K36" s="26"/>
      <c r="L36" s="23">
        <f t="shared" si="0"/>
        <v>858000</v>
      </c>
      <c r="M36" s="30">
        <f t="shared" si="1"/>
        <v>12012</v>
      </c>
    </row>
    <row r="37" spans="1:13">
      <c r="A37" s="22" t="s">
        <v>21</v>
      </c>
      <c r="B37" s="22" t="s">
        <v>22</v>
      </c>
      <c r="C37" s="22" t="s">
        <v>24</v>
      </c>
      <c r="D37" s="22">
        <v>20200731</v>
      </c>
      <c r="E37" s="22">
        <v>15</v>
      </c>
      <c r="F37" s="22">
        <v>6.7000000000000004E-2</v>
      </c>
      <c r="G37" s="23">
        <v>1000000</v>
      </c>
      <c r="H37" s="34" t="s">
        <v>31</v>
      </c>
      <c r="I37" s="37"/>
      <c r="J37" s="22">
        <f>VLOOKUP($E37,減価残存率表!$A$5:$C$103,3,FALSE)</f>
        <v>0.85799999999999998</v>
      </c>
      <c r="K37" s="26"/>
      <c r="L37" s="23">
        <f t="shared" si="0"/>
        <v>858000</v>
      </c>
      <c r="M37" s="30">
        <f t="shared" si="1"/>
        <v>12012</v>
      </c>
    </row>
    <row r="38" spans="1:13">
      <c r="A38" s="22" t="s">
        <v>21</v>
      </c>
      <c r="B38" s="22" t="s">
        <v>22</v>
      </c>
      <c r="C38" s="22" t="s">
        <v>24</v>
      </c>
      <c r="D38" s="22">
        <v>20200731</v>
      </c>
      <c r="E38" s="22">
        <v>15</v>
      </c>
      <c r="F38" s="22">
        <v>6.7000000000000004E-2</v>
      </c>
      <c r="G38" s="23">
        <v>1000000</v>
      </c>
      <c r="H38" s="34" t="s">
        <v>31</v>
      </c>
      <c r="I38" s="37"/>
      <c r="J38" s="22">
        <f>VLOOKUP($E38,減価残存率表!$A$5:$C$103,3,FALSE)</f>
        <v>0.85799999999999998</v>
      </c>
      <c r="K38" s="26"/>
      <c r="L38" s="23">
        <f t="shared" si="0"/>
        <v>858000</v>
      </c>
      <c r="M38" s="30">
        <f t="shared" si="1"/>
        <v>12012</v>
      </c>
    </row>
    <row r="39" spans="1:13">
      <c r="A39" s="22" t="s">
        <v>23</v>
      </c>
      <c r="B39" s="22" t="s">
        <v>22</v>
      </c>
      <c r="C39" s="22" t="s">
        <v>24</v>
      </c>
      <c r="D39" s="22">
        <v>20200726</v>
      </c>
      <c r="E39" s="22">
        <v>15</v>
      </c>
      <c r="F39" s="22">
        <v>6.7000000000000004E-2</v>
      </c>
      <c r="G39" s="23">
        <v>1000000</v>
      </c>
      <c r="H39" s="34" t="s">
        <v>31</v>
      </c>
      <c r="I39" s="37"/>
      <c r="J39" s="22">
        <f>VLOOKUP($E39,減価残存率表!$A$5:$C$103,3,FALSE)</f>
        <v>0.85799999999999998</v>
      </c>
      <c r="K39" s="26"/>
      <c r="L39" s="23">
        <f t="shared" si="0"/>
        <v>858000</v>
      </c>
      <c r="M39" s="30">
        <f t="shared" si="1"/>
        <v>12012</v>
      </c>
    </row>
    <row r="40" spans="1:13">
      <c r="A40" s="22" t="s">
        <v>23</v>
      </c>
      <c r="B40" s="22" t="s">
        <v>22</v>
      </c>
      <c r="C40" s="22" t="s">
        <v>24</v>
      </c>
      <c r="D40" s="22">
        <v>20201105</v>
      </c>
      <c r="E40" s="22">
        <v>5</v>
      </c>
      <c r="F40" s="22">
        <v>0.2</v>
      </c>
      <c r="G40" s="23">
        <v>1000000</v>
      </c>
      <c r="H40" s="34" t="s">
        <v>31</v>
      </c>
      <c r="I40" s="37"/>
      <c r="J40" s="22">
        <f>VLOOKUP($E40,減価残存率表!$A$5:$C$103,3,FALSE)</f>
        <v>0.63100000000000001</v>
      </c>
      <c r="K40" s="26"/>
      <c r="L40" s="23">
        <f t="shared" si="0"/>
        <v>631000</v>
      </c>
      <c r="M40" s="30">
        <f t="shared" si="1"/>
        <v>8834</v>
      </c>
    </row>
    <row r="41" spans="1:13">
      <c r="A41" s="22" t="s">
        <v>23</v>
      </c>
      <c r="B41" s="22" t="s">
        <v>22</v>
      </c>
      <c r="C41" s="22" t="s">
        <v>24</v>
      </c>
      <c r="D41" s="22">
        <v>20201109</v>
      </c>
      <c r="E41" s="22">
        <v>5</v>
      </c>
      <c r="F41" s="22">
        <v>0.2</v>
      </c>
      <c r="G41" s="23">
        <v>1000000</v>
      </c>
      <c r="H41" s="34" t="s">
        <v>31</v>
      </c>
      <c r="I41" s="37"/>
      <c r="J41" s="22">
        <f>VLOOKUP($E41,減価残存率表!$A$5:$C$103,3,FALSE)</f>
        <v>0.63100000000000001</v>
      </c>
      <c r="K41" s="26"/>
      <c r="L41" s="23">
        <f t="shared" si="0"/>
        <v>631000</v>
      </c>
      <c r="M41" s="30">
        <f t="shared" ref="M41:M61" si="2">L41*$M$2</f>
        <v>8834</v>
      </c>
    </row>
    <row r="42" spans="1:13">
      <c r="A42" s="22" t="s">
        <v>23</v>
      </c>
      <c r="B42" s="22" t="s">
        <v>22</v>
      </c>
      <c r="C42" s="22" t="s">
        <v>24</v>
      </c>
      <c r="D42" s="22">
        <v>20201224</v>
      </c>
      <c r="E42" s="22">
        <v>5</v>
      </c>
      <c r="F42" s="22">
        <v>0.2</v>
      </c>
      <c r="G42" s="23">
        <v>1000000</v>
      </c>
      <c r="H42" s="34" t="s">
        <v>31</v>
      </c>
      <c r="I42" s="37"/>
      <c r="J42" s="22">
        <f>VLOOKUP($E42,減価残存率表!$A$5:$C$103,3,FALSE)</f>
        <v>0.63100000000000001</v>
      </c>
      <c r="K42" s="26"/>
      <c r="L42" s="23">
        <f t="shared" si="0"/>
        <v>631000</v>
      </c>
      <c r="M42" s="30">
        <f t="shared" si="2"/>
        <v>8834</v>
      </c>
    </row>
    <row r="43" spans="1:13">
      <c r="A43" s="22" t="s">
        <v>23</v>
      </c>
      <c r="B43" s="22" t="s">
        <v>22</v>
      </c>
      <c r="C43" s="22" t="s">
        <v>24</v>
      </c>
      <c r="D43" s="22">
        <v>20201224</v>
      </c>
      <c r="E43" s="22">
        <v>5</v>
      </c>
      <c r="F43" s="22">
        <v>0.2</v>
      </c>
      <c r="G43" s="23">
        <v>1000000</v>
      </c>
      <c r="H43" s="34" t="s">
        <v>31</v>
      </c>
      <c r="I43" s="37"/>
      <c r="J43" s="22">
        <f>VLOOKUP($E43,減価残存率表!$A$5:$C$103,3,FALSE)</f>
        <v>0.63100000000000001</v>
      </c>
      <c r="K43" s="26"/>
      <c r="L43" s="23">
        <f t="shared" si="0"/>
        <v>631000</v>
      </c>
      <c r="M43" s="30">
        <f t="shared" si="2"/>
        <v>8834</v>
      </c>
    </row>
    <row r="44" spans="1:13">
      <c r="A44" s="22" t="s">
        <v>23</v>
      </c>
      <c r="B44" s="22" t="s">
        <v>22</v>
      </c>
      <c r="C44" s="22" t="s">
        <v>24</v>
      </c>
      <c r="D44" s="22">
        <v>20210115</v>
      </c>
      <c r="E44" s="22">
        <v>5</v>
      </c>
      <c r="F44" s="22">
        <v>0.2</v>
      </c>
      <c r="G44" s="23">
        <v>1000000</v>
      </c>
      <c r="H44" s="26"/>
      <c r="I44" s="34" t="s">
        <v>31</v>
      </c>
      <c r="J44" s="26"/>
      <c r="K44" s="22">
        <f>VLOOKUP($E44,減価残存率表!$A$5:$C$37,2,FALSE)</f>
        <v>0.81499999999999995</v>
      </c>
      <c r="L44" s="23">
        <f t="shared" ref="L44:L61" si="3">G44*K44</f>
        <v>815000</v>
      </c>
      <c r="M44" s="30">
        <f t="shared" si="2"/>
        <v>11410</v>
      </c>
    </row>
    <row r="45" spans="1:13">
      <c r="A45" s="22" t="s">
        <v>23</v>
      </c>
      <c r="B45" s="22" t="s">
        <v>22</v>
      </c>
      <c r="C45" s="22" t="s">
        <v>24</v>
      </c>
      <c r="D45" s="22">
        <v>20210209</v>
      </c>
      <c r="E45" s="22">
        <v>5</v>
      </c>
      <c r="F45" s="22">
        <v>0.2</v>
      </c>
      <c r="G45" s="23">
        <v>1000000</v>
      </c>
      <c r="H45" s="26"/>
      <c r="I45" s="34" t="s">
        <v>31</v>
      </c>
      <c r="J45" s="26"/>
      <c r="K45" s="22">
        <f>VLOOKUP($E45,減価残存率表!$A$5:$C$37,2,FALSE)</f>
        <v>0.81499999999999995</v>
      </c>
      <c r="L45" s="23">
        <f t="shared" si="3"/>
        <v>815000</v>
      </c>
      <c r="M45" s="30">
        <f t="shared" si="2"/>
        <v>11410</v>
      </c>
    </row>
    <row r="46" spans="1:13">
      <c r="A46" s="22" t="s">
        <v>23</v>
      </c>
      <c r="B46" s="22" t="s">
        <v>22</v>
      </c>
      <c r="C46" s="22" t="s">
        <v>24</v>
      </c>
      <c r="D46" s="22">
        <v>20210131</v>
      </c>
      <c r="E46" s="22">
        <v>5</v>
      </c>
      <c r="F46" s="22">
        <v>0.2</v>
      </c>
      <c r="G46" s="23">
        <v>1000000</v>
      </c>
      <c r="H46" s="26"/>
      <c r="I46" s="34" t="s">
        <v>31</v>
      </c>
      <c r="J46" s="26"/>
      <c r="K46" s="22">
        <f>VLOOKUP($E46,減価残存率表!$A$5:$C$37,2,FALSE)</f>
        <v>0.81499999999999995</v>
      </c>
      <c r="L46" s="23">
        <f t="shared" si="3"/>
        <v>815000</v>
      </c>
      <c r="M46" s="30">
        <f t="shared" si="2"/>
        <v>11410</v>
      </c>
    </row>
    <row r="47" spans="1:13">
      <c r="A47" s="22" t="s">
        <v>23</v>
      </c>
      <c r="B47" s="22" t="s">
        <v>22</v>
      </c>
      <c r="C47" s="22" t="s">
        <v>24</v>
      </c>
      <c r="D47" s="22">
        <v>20210630</v>
      </c>
      <c r="E47" s="22">
        <v>15</v>
      </c>
      <c r="F47" s="22">
        <v>6.7000000000000004E-2</v>
      </c>
      <c r="G47" s="23">
        <v>1000000</v>
      </c>
      <c r="H47" s="26"/>
      <c r="I47" s="34" t="s">
        <v>31</v>
      </c>
      <c r="J47" s="26"/>
      <c r="K47" s="22">
        <f>VLOOKUP($E47,減価残存率表!$A$5:$C$37,2,FALSE)</f>
        <v>0.92900000000000005</v>
      </c>
      <c r="L47" s="23">
        <f t="shared" si="3"/>
        <v>929000</v>
      </c>
      <c r="M47" s="30">
        <f t="shared" si="2"/>
        <v>13006</v>
      </c>
    </row>
    <row r="48" spans="1:13">
      <c r="A48" s="22" t="s">
        <v>23</v>
      </c>
      <c r="B48" s="22" t="s">
        <v>22</v>
      </c>
      <c r="C48" s="22" t="s">
        <v>24</v>
      </c>
      <c r="D48" s="22">
        <v>20210630</v>
      </c>
      <c r="E48" s="22">
        <v>5</v>
      </c>
      <c r="F48" s="22">
        <v>0.2</v>
      </c>
      <c r="G48" s="23">
        <v>1000000</v>
      </c>
      <c r="H48" s="26"/>
      <c r="I48" s="34" t="s">
        <v>31</v>
      </c>
      <c r="J48" s="26"/>
      <c r="K48" s="22">
        <f>VLOOKUP($E48,減価残存率表!$A$5:$C$37,2,FALSE)</f>
        <v>0.81499999999999995</v>
      </c>
      <c r="L48" s="23">
        <f t="shared" si="3"/>
        <v>815000</v>
      </c>
      <c r="M48" s="30">
        <f t="shared" si="2"/>
        <v>11410</v>
      </c>
    </row>
    <row r="49" spans="1:13">
      <c r="A49" s="22" t="s">
        <v>23</v>
      </c>
      <c r="B49" s="22" t="s">
        <v>22</v>
      </c>
      <c r="C49" s="22" t="s">
        <v>24</v>
      </c>
      <c r="D49" s="22">
        <v>20210630</v>
      </c>
      <c r="E49" s="22">
        <v>5</v>
      </c>
      <c r="F49" s="22">
        <v>0.2</v>
      </c>
      <c r="G49" s="23">
        <v>1000000</v>
      </c>
      <c r="H49" s="26"/>
      <c r="I49" s="34" t="s">
        <v>31</v>
      </c>
      <c r="J49" s="26"/>
      <c r="K49" s="22">
        <f>VLOOKUP($E49,減価残存率表!$A$5:$C$37,2,FALSE)</f>
        <v>0.81499999999999995</v>
      </c>
      <c r="L49" s="23">
        <f t="shared" si="3"/>
        <v>815000</v>
      </c>
      <c r="M49" s="30">
        <f t="shared" si="2"/>
        <v>11410</v>
      </c>
    </row>
    <row r="50" spans="1:13">
      <c r="A50" s="22" t="s">
        <v>23</v>
      </c>
      <c r="B50" s="22" t="s">
        <v>22</v>
      </c>
      <c r="C50" s="22" t="s">
        <v>24</v>
      </c>
      <c r="D50" s="22">
        <v>20210624</v>
      </c>
      <c r="E50" s="22">
        <v>5</v>
      </c>
      <c r="F50" s="22">
        <v>0.2</v>
      </c>
      <c r="G50" s="23">
        <v>1000000</v>
      </c>
      <c r="H50" s="26"/>
      <c r="I50" s="34" t="s">
        <v>31</v>
      </c>
      <c r="J50" s="26"/>
      <c r="K50" s="22">
        <f>VLOOKUP($E50,減価残存率表!$A$5:$C$37,2,FALSE)</f>
        <v>0.81499999999999995</v>
      </c>
      <c r="L50" s="23">
        <f t="shared" si="3"/>
        <v>815000</v>
      </c>
      <c r="M50" s="30">
        <f t="shared" si="2"/>
        <v>11410</v>
      </c>
    </row>
    <row r="51" spans="1:13">
      <c r="A51" s="22" t="s">
        <v>23</v>
      </c>
      <c r="B51" s="22" t="s">
        <v>22</v>
      </c>
      <c r="C51" s="22" t="s">
        <v>24</v>
      </c>
      <c r="D51" s="22">
        <v>20210624</v>
      </c>
      <c r="E51" s="22">
        <v>5</v>
      </c>
      <c r="F51" s="22">
        <v>0.2</v>
      </c>
      <c r="G51" s="23">
        <v>1000000</v>
      </c>
      <c r="H51" s="26"/>
      <c r="I51" s="34" t="s">
        <v>31</v>
      </c>
      <c r="J51" s="26"/>
      <c r="K51" s="22">
        <f>VLOOKUP($E51,減価残存率表!$A$5:$C$37,2,FALSE)</f>
        <v>0.81499999999999995</v>
      </c>
      <c r="L51" s="23">
        <f t="shared" si="3"/>
        <v>815000</v>
      </c>
      <c r="M51" s="30">
        <f t="shared" si="2"/>
        <v>11410</v>
      </c>
    </row>
    <row r="52" spans="1:13">
      <c r="A52" s="22" t="s">
        <v>23</v>
      </c>
      <c r="B52" s="22" t="s">
        <v>22</v>
      </c>
      <c r="C52" s="22" t="s">
        <v>24</v>
      </c>
      <c r="D52" s="22">
        <v>20210630</v>
      </c>
      <c r="E52" s="22">
        <v>5</v>
      </c>
      <c r="F52" s="22">
        <v>0.2</v>
      </c>
      <c r="G52" s="23">
        <v>1000000</v>
      </c>
      <c r="H52" s="26"/>
      <c r="I52" s="34" t="s">
        <v>31</v>
      </c>
      <c r="J52" s="26"/>
      <c r="K52" s="22">
        <f>VLOOKUP($E52,減価残存率表!$A$5:$C$37,2,FALSE)</f>
        <v>0.81499999999999995</v>
      </c>
      <c r="L52" s="23">
        <f t="shared" si="3"/>
        <v>815000</v>
      </c>
      <c r="M52" s="30">
        <f t="shared" si="2"/>
        <v>11410</v>
      </c>
    </row>
    <row r="53" spans="1:13">
      <c r="A53" s="22" t="s">
        <v>21</v>
      </c>
      <c r="B53" s="22" t="s">
        <v>22</v>
      </c>
      <c r="C53" s="22" t="s">
        <v>24</v>
      </c>
      <c r="D53" s="22">
        <v>20210705</v>
      </c>
      <c r="E53" s="22">
        <v>10</v>
      </c>
      <c r="F53" s="22">
        <v>0.1</v>
      </c>
      <c r="G53" s="23">
        <v>1000000</v>
      </c>
      <c r="H53" s="26"/>
      <c r="I53" s="34" t="s">
        <v>31</v>
      </c>
      <c r="J53" s="26"/>
      <c r="K53" s="22">
        <f>VLOOKUP($E53,減価残存率表!$A$5:$C$37,2,FALSE)</f>
        <v>0.89700000000000002</v>
      </c>
      <c r="L53" s="23">
        <f t="shared" si="3"/>
        <v>897000</v>
      </c>
      <c r="M53" s="30">
        <f t="shared" si="2"/>
        <v>12558</v>
      </c>
    </row>
    <row r="54" spans="1:13">
      <c r="A54" s="22" t="s">
        <v>21</v>
      </c>
      <c r="B54" s="22" t="s">
        <v>22</v>
      </c>
      <c r="C54" s="22" t="s">
        <v>24</v>
      </c>
      <c r="D54" s="22">
        <v>20210705</v>
      </c>
      <c r="E54" s="22">
        <v>15</v>
      </c>
      <c r="F54" s="22">
        <v>6.7000000000000004E-2</v>
      </c>
      <c r="G54" s="23">
        <v>1000000</v>
      </c>
      <c r="H54" s="26"/>
      <c r="I54" s="34" t="s">
        <v>31</v>
      </c>
      <c r="J54" s="26"/>
      <c r="K54" s="22">
        <f>VLOOKUP($E54,減価残存率表!$A$5:$C$37,2,FALSE)</f>
        <v>0.92900000000000005</v>
      </c>
      <c r="L54" s="23">
        <f t="shared" si="3"/>
        <v>929000</v>
      </c>
      <c r="M54" s="30">
        <f t="shared" si="2"/>
        <v>13006</v>
      </c>
    </row>
    <row r="55" spans="1:13">
      <c r="A55" s="22" t="s">
        <v>23</v>
      </c>
      <c r="B55" s="22" t="s">
        <v>22</v>
      </c>
      <c r="C55" s="22" t="s">
        <v>24</v>
      </c>
      <c r="D55" s="22">
        <v>20210731</v>
      </c>
      <c r="E55" s="22">
        <v>15</v>
      </c>
      <c r="F55" s="22">
        <v>6.7000000000000004E-2</v>
      </c>
      <c r="G55" s="23">
        <v>1000000</v>
      </c>
      <c r="H55" s="26"/>
      <c r="I55" s="34" t="s">
        <v>31</v>
      </c>
      <c r="J55" s="26"/>
      <c r="K55" s="22">
        <f>VLOOKUP($E55,減価残存率表!$A$5:$C$37,2,FALSE)</f>
        <v>0.92900000000000005</v>
      </c>
      <c r="L55" s="23">
        <f t="shared" si="3"/>
        <v>929000</v>
      </c>
      <c r="M55" s="30">
        <f t="shared" si="2"/>
        <v>13006</v>
      </c>
    </row>
    <row r="56" spans="1:13">
      <c r="A56" s="22" t="s">
        <v>23</v>
      </c>
      <c r="B56" s="22" t="s">
        <v>22</v>
      </c>
      <c r="C56" s="22" t="s">
        <v>24</v>
      </c>
      <c r="D56" s="22">
        <v>20210731</v>
      </c>
      <c r="E56" s="22">
        <v>5</v>
      </c>
      <c r="F56" s="22">
        <v>0.2</v>
      </c>
      <c r="G56" s="23">
        <v>1000000</v>
      </c>
      <c r="H56" s="26"/>
      <c r="I56" s="34" t="s">
        <v>31</v>
      </c>
      <c r="J56" s="26"/>
      <c r="K56" s="22">
        <f>VLOOKUP($E56,減価残存率表!$A$5:$C$37,2,FALSE)</f>
        <v>0.81499999999999995</v>
      </c>
      <c r="L56" s="23">
        <f t="shared" si="3"/>
        <v>815000</v>
      </c>
      <c r="M56" s="30">
        <f t="shared" si="2"/>
        <v>11410</v>
      </c>
    </row>
    <row r="57" spans="1:13">
      <c r="A57" s="22" t="s">
        <v>23</v>
      </c>
      <c r="B57" s="22" t="s">
        <v>22</v>
      </c>
      <c r="C57" s="22" t="s">
        <v>24</v>
      </c>
      <c r="D57" s="22">
        <v>20210831</v>
      </c>
      <c r="E57" s="22">
        <v>5</v>
      </c>
      <c r="F57" s="22">
        <v>0.2</v>
      </c>
      <c r="G57" s="23">
        <v>1000000</v>
      </c>
      <c r="H57" s="26"/>
      <c r="I57" s="34" t="s">
        <v>31</v>
      </c>
      <c r="J57" s="26"/>
      <c r="K57" s="22">
        <f>VLOOKUP($E57,減価残存率表!$A$5:$C$37,2,FALSE)</f>
        <v>0.81499999999999995</v>
      </c>
      <c r="L57" s="23">
        <f t="shared" si="3"/>
        <v>815000</v>
      </c>
      <c r="M57" s="30">
        <f t="shared" si="2"/>
        <v>11410</v>
      </c>
    </row>
    <row r="58" spans="1:13">
      <c r="A58" s="22" t="s">
        <v>23</v>
      </c>
      <c r="B58" s="22" t="s">
        <v>22</v>
      </c>
      <c r="C58" s="22" t="s">
        <v>24</v>
      </c>
      <c r="D58" s="22">
        <v>20210930</v>
      </c>
      <c r="E58" s="22">
        <v>5</v>
      </c>
      <c r="F58" s="22">
        <v>0.2</v>
      </c>
      <c r="G58" s="23">
        <v>1000000</v>
      </c>
      <c r="H58" s="26"/>
      <c r="I58" s="34" t="s">
        <v>31</v>
      </c>
      <c r="J58" s="26"/>
      <c r="K58" s="22">
        <f>VLOOKUP($E58,減価残存率表!$A$5:$C$37,2,FALSE)</f>
        <v>0.81499999999999995</v>
      </c>
      <c r="L58" s="23">
        <f t="shared" si="3"/>
        <v>815000</v>
      </c>
      <c r="M58" s="30">
        <f t="shared" si="2"/>
        <v>11410</v>
      </c>
    </row>
    <row r="59" spans="1:13">
      <c r="A59" s="22" t="s">
        <v>23</v>
      </c>
      <c r="B59" s="22" t="s">
        <v>22</v>
      </c>
      <c r="C59" s="22" t="s">
        <v>24</v>
      </c>
      <c r="D59" s="22">
        <v>20211031</v>
      </c>
      <c r="E59" s="22">
        <v>5</v>
      </c>
      <c r="F59" s="22">
        <v>0.2</v>
      </c>
      <c r="G59" s="23">
        <v>1000000</v>
      </c>
      <c r="H59" s="26"/>
      <c r="I59" s="34" t="s">
        <v>31</v>
      </c>
      <c r="J59" s="26"/>
      <c r="K59" s="22">
        <f>VLOOKUP($E59,減価残存率表!$A$5:$C$37,2,FALSE)</f>
        <v>0.81499999999999995</v>
      </c>
      <c r="L59" s="23">
        <f t="shared" si="3"/>
        <v>815000</v>
      </c>
      <c r="M59" s="30">
        <f t="shared" si="2"/>
        <v>11410</v>
      </c>
    </row>
    <row r="60" spans="1:13">
      <c r="A60" s="22" t="s">
        <v>23</v>
      </c>
      <c r="B60" s="22" t="s">
        <v>22</v>
      </c>
      <c r="C60" s="22" t="s">
        <v>24</v>
      </c>
      <c r="D60" s="22">
        <v>20211019</v>
      </c>
      <c r="E60" s="22">
        <v>8</v>
      </c>
      <c r="F60" s="22">
        <v>0.125</v>
      </c>
      <c r="G60" s="23">
        <v>1000000</v>
      </c>
      <c r="H60" s="26"/>
      <c r="I60" s="34" t="s">
        <v>31</v>
      </c>
      <c r="J60" s="26"/>
      <c r="K60" s="22">
        <f>VLOOKUP($E60,減価残存率表!$A$5:$C$37,2,FALSE)</f>
        <v>0.875</v>
      </c>
      <c r="L60" s="23">
        <f t="shared" si="3"/>
        <v>875000</v>
      </c>
      <c r="M60" s="30">
        <f t="shared" si="2"/>
        <v>12250</v>
      </c>
    </row>
    <row r="61" spans="1:13">
      <c r="A61" s="22" t="s">
        <v>21</v>
      </c>
      <c r="B61" s="22" t="s">
        <v>22</v>
      </c>
      <c r="C61" s="22" t="s">
        <v>24</v>
      </c>
      <c r="D61" s="22">
        <v>20211108</v>
      </c>
      <c r="E61" s="22">
        <v>15</v>
      </c>
      <c r="F61" s="22">
        <v>6.7000000000000004E-2</v>
      </c>
      <c r="G61" s="23">
        <v>1000000</v>
      </c>
      <c r="H61" s="26"/>
      <c r="I61" s="34" t="s">
        <v>31</v>
      </c>
      <c r="J61" s="26"/>
      <c r="K61" s="22">
        <f>VLOOKUP($E61,減価残存率表!$A$5:$C$37,2,FALSE)</f>
        <v>0.92900000000000005</v>
      </c>
      <c r="L61" s="23">
        <f t="shared" si="3"/>
        <v>929000</v>
      </c>
      <c r="M61" s="30">
        <f t="shared" si="2"/>
        <v>13006</v>
      </c>
    </row>
  </sheetData>
  <phoneticPr fontId="1"/>
  <pageMargins left="0.7" right="0.7" top="0.75" bottom="0.75" header="0.3" footer="0.3"/>
  <pageSetup paperSize="9" orientation="portrait" horizontalDpi="360" verticalDpi="36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4FD25-8726-4622-8B09-6385911549C0}">
  <dimension ref="A1:E103"/>
  <sheetViews>
    <sheetView showGridLines="0" workbookViewId="0">
      <selection activeCell="C4" sqref="C4"/>
    </sheetView>
  </sheetViews>
  <sheetFormatPr defaultRowHeight="18"/>
  <cols>
    <col min="1" max="1" width="6.21875" style="2" customWidth="1"/>
    <col min="2" max="3" width="11.88671875" style="2" customWidth="1"/>
    <col min="4" max="16384" width="8.88671875" style="2"/>
  </cols>
  <sheetData>
    <row r="1" spans="1:5" ht="35.1" customHeight="1" thickBot="1">
      <c r="A1" s="1" t="s">
        <v>0</v>
      </c>
      <c r="B1" s="1"/>
      <c r="C1" s="1"/>
    </row>
    <row r="2" spans="1:5" ht="21" customHeight="1">
      <c r="A2" s="38" t="s">
        <v>1</v>
      </c>
      <c r="B2" s="3" t="s">
        <v>2</v>
      </c>
      <c r="C2" s="4"/>
      <c r="E2" s="27" t="s">
        <v>25</v>
      </c>
    </row>
    <row r="3" spans="1:5" ht="21" customHeight="1">
      <c r="A3" s="39"/>
      <c r="B3" s="5" t="s">
        <v>3</v>
      </c>
      <c r="C3" s="6" t="s">
        <v>4</v>
      </c>
      <c r="E3" s="9" t="s">
        <v>6</v>
      </c>
    </row>
    <row r="4" spans="1:5" ht="21" customHeight="1">
      <c r="A4" s="40"/>
      <c r="B4" s="7" t="s">
        <v>5</v>
      </c>
      <c r="C4" s="8" t="s">
        <v>5</v>
      </c>
    </row>
    <row r="5" spans="1:5" ht="21" customHeight="1">
      <c r="A5" s="10">
        <v>2</v>
      </c>
      <c r="B5" s="11">
        <v>0.65800000000000003</v>
      </c>
      <c r="C5" s="12">
        <v>0.316</v>
      </c>
    </row>
    <row r="6" spans="1:5" ht="21" customHeight="1">
      <c r="A6" s="10">
        <v>3</v>
      </c>
      <c r="B6" s="11">
        <v>0.73199999999999998</v>
      </c>
      <c r="C6" s="12">
        <v>0.46400000000000002</v>
      </c>
    </row>
    <row r="7" spans="1:5" ht="21" customHeight="1">
      <c r="A7" s="10">
        <v>4</v>
      </c>
      <c r="B7" s="11">
        <v>0.78100000000000003</v>
      </c>
      <c r="C7" s="12">
        <v>0.56200000000000006</v>
      </c>
    </row>
    <row r="8" spans="1:5" ht="21" customHeight="1">
      <c r="A8" s="10">
        <v>5</v>
      </c>
      <c r="B8" s="11">
        <v>0.81499999999999995</v>
      </c>
      <c r="C8" s="12">
        <v>0.63100000000000001</v>
      </c>
    </row>
    <row r="9" spans="1:5" ht="21" customHeight="1">
      <c r="A9" s="10">
        <v>6</v>
      </c>
      <c r="B9" s="11">
        <v>0.84</v>
      </c>
      <c r="C9" s="12">
        <v>0.68100000000000005</v>
      </c>
    </row>
    <row r="10" spans="1:5" ht="21" customHeight="1">
      <c r="A10" s="10">
        <v>7</v>
      </c>
      <c r="B10" s="11">
        <v>0.86</v>
      </c>
      <c r="C10" s="12">
        <v>0.72</v>
      </c>
    </row>
    <row r="11" spans="1:5" ht="21" customHeight="1">
      <c r="A11" s="10">
        <v>8</v>
      </c>
      <c r="B11" s="11">
        <v>0.875</v>
      </c>
      <c r="C11" s="12">
        <v>0.75</v>
      </c>
    </row>
    <row r="12" spans="1:5" ht="21" customHeight="1">
      <c r="A12" s="10">
        <v>9</v>
      </c>
      <c r="B12" s="11">
        <v>0.88700000000000001</v>
      </c>
      <c r="C12" s="12">
        <v>0.77400000000000002</v>
      </c>
    </row>
    <row r="13" spans="1:5" ht="21" customHeight="1">
      <c r="A13" s="10">
        <v>10</v>
      </c>
      <c r="B13" s="11">
        <v>0.89700000000000002</v>
      </c>
      <c r="C13" s="12">
        <v>0.79400000000000004</v>
      </c>
    </row>
    <row r="14" spans="1:5" ht="21" customHeight="1">
      <c r="A14" s="10">
        <v>11</v>
      </c>
      <c r="B14" s="11">
        <v>0.90500000000000003</v>
      </c>
      <c r="C14" s="12">
        <v>0.81100000000000005</v>
      </c>
    </row>
    <row r="15" spans="1:5" ht="21" customHeight="1">
      <c r="A15" s="10">
        <v>12</v>
      </c>
      <c r="B15" s="11">
        <v>0.91200000000000003</v>
      </c>
      <c r="C15" s="12">
        <v>0.82499999999999996</v>
      </c>
    </row>
    <row r="16" spans="1:5" ht="21" customHeight="1">
      <c r="A16" s="10">
        <v>13</v>
      </c>
      <c r="B16" s="11">
        <v>0.91900000000000004</v>
      </c>
      <c r="C16" s="12">
        <v>0.83799999999999997</v>
      </c>
    </row>
    <row r="17" spans="1:3" ht="21" customHeight="1">
      <c r="A17" s="10">
        <v>14</v>
      </c>
      <c r="B17" s="11">
        <v>0.92400000000000004</v>
      </c>
      <c r="C17" s="12">
        <v>0.84799999999999998</v>
      </c>
    </row>
    <row r="18" spans="1:3" ht="21" customHeight="1">
      <c r="A18" s="10">
        <v>15</v>
      </c>
      <c r="B18" s="11">
        <v>0.92900000000000005</v>
      </c>
      <c r="C18" s="12">
        <v>0.85799999999999998</v>
      </c>
    </row>
    <row r="19" spans="1:3" ht="21" customHeight="1">
      <c r="A19" s="10">
        <v>16</v>
      </c>
      <c r="B19" s="11">
        <v>0.93300000000000005</v>
      </c>
      <c r="C19" s="12">
        <v>0.86599999999999999</v>
      </c>
    </row>
    <row r="20" spans="1:3" ht="21" customHeight="1">
      <c r="A20" s="10">
        <v>17</v>
      </c>
      <c r="B20" s="11">
        <v>0.93600000000000005</v>
      </c>
      <c r="C20" s="12">
        <v>0.873</v>
      </c>
    </row>
    <row r="21" spans="1:3" ht="21" customHeight="1">
      <c r="A21" s="10">
        <v>18</v>
      </c>
      <c r="B21" s="11">
        <v>0.94</v>
      </c>
      <c r="C21" s="12">
        <v>0.88</v>
      </c>
    </row>
    <row r="22" spans="1:3" ht="21" customHeight="1">
      <c r="A22" s="10">
        <v>19</v>
      </c>
      <c r="B22" s="11">
        <v>0.94299999999999995</v>
      </c>
      <c r="C22" s="12">
        <v>0.88600000000000001</v>
      </c>
    </row>
    <row r="23" spans="1:3" ht="21" customHeight="1">
      <c r="A23" s="10">
        <v>20</v>
      </c>
      <c r="B23" s="11">
        <v>0.94499999999999995</v>
      </c>
      <c r="C23" s="12">
        <v>0.89100000000000001</v>
      </c>
    </row>
    <row r="24" spans="1:3" ht="21" customHeight="1">
      <c r="A24" s="10">
        <v>21</v>
      </c>
      <c r="B24" s="11">
        <v>0.94799999999999995</v>
      </c>
      <c r="C24" s="12">
        <v>0.89600000000000002</v>
      </c>
    </row>
    <row r="25" spans="1:3" ht="21" customHeight="1">
      <c r="A25" s="10">
        <v>22</v>
      </c>
      <c r="B25" s="11">
        <v>0.95</v>
      </c>
      <c r="C25" s="12">
        <v>0.90100000000000002</v>
      </c>
    </row>
    <row r="26" spans="1:3" ht="21" customHeight="1">
      <c r="A26" s="10">
        <v>23</v>
      </c>
      <c r="B26" s="11">
        <v>0.95199999999999996</v>
      </c>
      <c r="C26" s="12">
        <v>0.90500000000000003</v>
      </c>
    </row>
    <row r="27" spans="1:3" ht="21" customHeight="1">
      <c r="A27" s="10">
        <v>24</v>
      </c>
      <c r="B27" s="11">
        <v>0.95399999999999996</v>
      </c>
      <c r="C27" s="12">
        <v>0.90800000000000003</v>
      </c>
    </row>
    <row r="28" spans="1:3" ht="21" customHeight="1">
      <c r="A28" s="10">
        <v>25</v>
      </c>
      <c r="B28" s="11">
        <v>0.95599999999999996</v>
      </c>
      <c r="C28" s="12">
        <v>0.91200000000000003</v>
      </c>
    </row>
    <row r="29" spans="1:3" ht="21" customHeight="1">
      <c r="A29" s="10">
        <v>26</v>
      </c>
      <c r="B29" s="11">
        <v>0.95699999999999996</v>
      </c>
      <c r="C29" s="12">
        <v>0.91500000000000004</v>
      </c>
    </row>
    <row r="30" spans="1:3" ht="21" customHeight="1">
      <c r="A30" s="10">
        <v>27</v>
      </c>
      <c r="B30" s="11">
        <v>0.95899999999999996</v>
      </c>
      <c r="C30" s="12">
        <v>0.91800000000000004</v>
      </c>
    </row>
    <row r="31" spans="1:3" ht="21" customHeight="1">
      <c r="A31" s="10">
        <v>28</v>
      </c>
      <c r="B31" s="11">
        <v>0.96</v>
      </c>
      <c r="C31" s="12">
        <v>0.92100000000000004</v>
      </c>
    </row>
    <row r="32" spans="1:3" ht="21" customHeight="1">
      <c r="A32" s="10">
        <v>29</v>
      </c>
      <c r="B32" s="11">
        <v>0.96199999999999997</v>
      </c>
      <c r="C32" s="12">
        <v>0.92400000000000004</v>
      </c>
    </row>
    <row r="33" spans="1:3" ht="21" customHeight="1">
      <c r="A33" s="10">
        <v>30</v>
      </c>
      <c r="B33" s="11">
        <v>0.96299999999999997</v>
      </c>
      <c r="C33" s="12">
        <v>0.92600000000000005</v>
      </c>
    </row>
    <row r="34" spans="1:3" ht="21" customHeight="1">
      <c r="A34" s="10">
        <v>31</v>
      </c>
      <c r="B34" s="11">
        <v>0.96399999999999997</v>
      </c>
      <c r="C34" s="12">
        <v>0.92800000000000005</v>
      </c>
    </row>
    <row r="35" spans="1:3" ht="21" customHeight="1">
      <c r="A35" s="10">
        <v>32</v>
      </c>
      <c r="B35" s="11">
        <v>0.96499999999999997</v>
      </c>
      <c r="C35" s="12">
        <v>0.93100000000000005</v>
      </c>
    </row>
    <row r="36" spans="1:3" ht="21" customHeight="1">
      <c r="A36" s="10">
        <v>33</v>
      </c>
      <c r="B36" s="11">
        <v>0.96599999999999997</v>
      </c>
      <c r="C36" s="12">
        <v>0.93300000000000005</v>
      </c>
    </row>
    <row r="37" spans="1:3" ht="21" customHeight="1" thickBot="1">
      <c r="A37" s="15">
        <v>34</v>
      </c>
      <c r="B37" s="16">
        <v>0.96699999999999997</v>
      </c>
      <c r="C37" s="17">
        <v>0.93400000000000005</v>
      </c>
    </row>
    <row r="38" spans="1:3">
      <c r="A38" s="10">
        <v>35</v>
      </c>
      <c r="B38" s="13">
        <v>0.96799999999999997</v>
      </c>
      <c r="C38" s="14">
        <v>0.93600000000000005</v>
      </c>
    </row>
    <row r="39" spans="1:3">
      <c r="A39" s="10">
        <v>36</v>
      </c>
      <c r="B39" s="13">
        <v>0.96899999999999997</v>
      </c>
      <c r="C39" s="14">
        <v>0.93799999999999994</v>
      </c>
    </row>
    <row r="40" spans="1:3">
      <c r="A40" s="10">
        <v>37</v>
      </c>
      <c r="B40" s="13">
        <v>0.97</v>
      </c>
      <c r="C40" s="14">
        <v>0.94</v>
      </c>
    </row>
    <row r="41" spans="1:3">
      <c r="A41" s="10">
        <v>38</v>
      </c>
      <c r="B41" s="13">
        <v>0.97</v>
      </c>
      <c r="C41" s="14">
        <v>0.94099999999999995</v>
      </c>
    </row>
    <row r="42" spans="1:3">
      <c r="A42" s="10">
        <v>39</v>
      </c>
      <c r="B42" s="13">
        <v>0.97099999999999997</v>
      </c>
      <c r="C42" s="14">
        <v>0.94299999999999995</v>
      </c>
    </row>
    <row r="43" spans="1:3">
      <c r="A43" s="10">
        <v>40</v>
      </c>
      <c r="B43" s="13">
        <v>0.97199999999999998</v>
      </c>
      <c r="C43" s="14">
        <v>0.94399999999999995</v>
      </c>
    </row>
    <row r="44" spans="1:3">
      <c r="A44" s="10">
        <v>41</v>
      </c>
      <c r="B44" s="13">
        <v>0.97199999999999998</v>
      </c>
      <c r="C44" s="14">
        <v>0.94499999999999995</v>
      </c>
    </row>
    <row r="45" spans="1:3">
      <c r="A45" s="10">
        <v>42</v>
      </c>
      <c r="B45" s="13">
        <v>0.97299999999999998</v>
      </c>
      <c r="C45" s="14">
        <v>0.94699999999999995</v>
      </c>
    </row>
    <row r="46" spans="1:3">
      <c r="A46" s="10">
        <v>43</v>
      </c>
      <c r="B46" s="13">
        <v>0.97399999999999998</v>
      </c>
      <c r="C46" s="14">
        <v>0.94799999999999995</v>
      </c>
    </row>
    <row r="47" spans="1:3">
      <c r="A47" s="10">
        <v>44</v>
      </c>
      <c r="B47" s="13">
        <v>0.97399999999999998</v>
      </c>
      <c r="C47" s="14">
        <v>0.94899999999999995</v>
      </c>
    </row>
    <row r="48" spans="1:3">
      <c r="A48" s="10">
        <v>45</v>
      </c>
      <c r="B48" s="13">
        <v>0.97499999999999998</v>
      </c>
      <c r="C48" s="14">
        <v>0.95</v>
      </c>
    </row>
    <row r="49" spans="1:3">
      <c r="A49" s="10">
        <v>46</v>
      </c>
      <c r="B49" s="13">
        <v>0.97499999999999998</v>
      </c>
      <c r="C49" s="14">
        <v>0.95099999999999996</v>
      </c>
    </row>
    <row r="50" spans="1:3">
      <c r="A50" s="10">
        <v>47</v>
      </c>
      <c r="B50" s="13">
        <v>0.97599999999999998</v>
      </c>
      <c r="C50" s="14">
        <v>0.95199999999999996</v>
      </c>
    </row>
    <row r="51" spans="1:3">
      <c r="A51" s="10">
        <v>48</v>
      </c>
      <c r="B51" s="13">
        <v>0.97599999999999998</v>
      </c>
      <c r="C51" s="14">
        <v>0.95299999999999996</v>
      </c>
    </row>
    <row r="52" spans="1:3">
      <c r="A52" s="10">
        <v>49</v>
      </c>
      <c r="B52" s="13">
        <v>0.97699999999999998</v>
      </c>
      <c r="C52" s="14">
        <v>0.95399999999999996</v>
      </c>
    </row>
    <row r="53" spans="1:3">
      <c r="A53" s="10">
        <v>50</v>
      </c>
      <c r="B53" s="13">
        <v>0.97699999999999998</v>
      </c>
      <c r="C53" s="14">
        <v>0.95499999999999996</v>
      </c>
    </row>
    <row r="54" spans="1:3">
      <c r="A54" s="10">
        <v>51</v>
      </c>
      <c r="B54" s="13">
        <v>0.97799999999999998</v>
      </c>
      <c r="C54" s="14">
        <v>0.95599999999999996</v>
      </c>
    </row>
    <row r="55" spans="1:3">
      <c r="A55" s="10">
        <v>52</v>
      </c>
      <c r="B55" s="13">
        <v>0.97799999999999998</v>
      </c>
      <c r="C55" s="14">
        <v>0.95699999999999996</v>
      </c>
    </row>
    <row r="56" spans="1:3">
      <c r="A56" s="10">
        <v>53</v>
      </c>
      <c r="B56" s="13">
        <v>0.97799999999999998</v>
      </c>
      <c r="C56" s="14">
        <v>0.95699999999999996</v>
      </c>
    </row>
    <row r="57" spans="1:3">
      <c r="A57" s="10">
        <v>54</v>
      </c>
      <c r="B57" s="13">
        <v>0.97899999999999998</v>
      </c>
      <c r="C57" s="14">
        <v>0.95799999999999996</v>
      </c>
    </row>
    <row r="58" spans="1:3">
      <c r="A58" s="10">
        <v>55</v>
      </c>
      <c r="B58" s="13">
        <v>0.97899999999999998</v>
      </c>
      <c r="C58" s="14">
        <v>0.95899999999999996</v>
      </c>
    </row>
    <row r="59" spans="1:3">
      <c r="A59" s="10">
        <v>56</v>
      </c>
      <c r="B59" s="13">
        <v>0.98</v>
      </c>
      <c r="C59" s="14">
        <v>0.96</v>
      </c>
    </row>
    <row r="60" spans="1:3">
      <c r="A60" s="10">
        <v>57</v>
      </c>
      <c r="B60" s="13">
        <v>0.98</v>
      </c>
      <c r="C60" s="14">
        <v>0.96</v>
      </c>
    </row>
    <row r="61" spans="1:3">
      <c r="A61" s="10">
        <v>58</v>
      </c>
      <c r="B61" s="13">
        <v>0.98</v>
      </c>
      <c r="C61" s="14">
        <v>0.96099999999999997</v>
      </c>
    </row>
    <row r="62" spans="1:3">
      <c r="A62" s="10">
        <v>59</v>
      </c>
      <c r="B62" s="13">
        <v>0.98099999999999998</v>
      </c>
      <c r="C62" s="14">
        <v>0.96199999999999997</v>
      </c>
    </row>
    <row r="63" spans="1:3">
      <c r="A63" s="10">
        <v>60</v>
      </c>
      <c r="B63" s="13">
        <v>0.98099999999999998</v>
      </c>
      <c r="C63" s="14">
        <v>0.96199999999999997</v>
      </c>
    </row>
    <row r="64" spans="1:3">
      <c r="A64" s="10">
        <v>61</v>
      </c>
      <c r="B64" s="13">
        <v>0.98099999999999998</v>
      </c>
      <c r="C64" s="14">
        <v>0.96299999999999997</v>
      </c>
    </row>
    <row r="65" spans="1:3">
      <c r="A65" s="10">
        <v>62</v>
      </c>
      <c r="B65" s="13">
        <v>0.98199999999999998</v>
      </c>
      <c r="C65" s="14">
        <v>0.96399999999999997</v>
      </c>
    </row>
    <row r="66" spans="1:3">
      <c r="A66" s="10">
        <v>63</v>
      </c>
      <c r="B66" s="13">
        <v>0.98199999999999998</v>
      </c>
      <c r="C66" s="14">
        <v>0.96399999999999997</v>
      </c>
    </row>
    <row r="67" spans="1:3">
      <c r="A67" s="10">
        <v>64</v>
      </c>
      <c r="B67" s="13">
        <v>0.98199999999999998</v>
      </c>
      <c r="C67" s="14">
        <v>0.96499999999999997</v>
      </c>
    </row>
    <row r="68" spans="1:3">
      <c r="A68" s="10">
        <v>65</v>
      </c>
      <c r="B68" s="13">
        <v>0.98199999999999998</v>
      </c>
      <c r="C68" s="14">
        <v>0.96499999999999997</v>
      </c>
    </row>
    <row r="69" spans="1:3">
      <c r="A69" s="10">
        <v>66</v>
      </c>
      <c r="B69" s="13">
        <v>0.98299999999999998</v>
      </c>
      <c r="C69" s="14">
        <v>0.96599999999999997</v>
      </c>
    </row>
    <row r="70" spans="1:3" ht="18.600000000000001" thickBot="1">
      <c r="A70" s="15">
        <v>67</v>
      </c>
      <c r="B70" s="18">
        <v>0.98299999999999998</v>
      </c>
      <c r="C70" s="19">
        <v>0.96599999999999997</v>
      </c>
    </row>
    <row r="71" spans="1:3">
      <c r="A71" s="10">
        <v>68</v>
      </c>
      <c r="B71" s="13">
        <v>0.98299999999999998</v>
      </c>
      <c r="C71" s="14">
        <v>0.96699999999999997</v>
      </c>
    </row>
    <row r="72" spans="1:3">
      <c r="A72" s="10">
        <v>69</v>
      </c>
      <c r="B72" s="13">
        <v>0.98299999999999998</v>
      </c>
      <c r="C72" s="14">
        <v>0.96699999999999997</v>
      </c>
    </row>
    <row r="73" spans="1:3">
      <c r="A73" s="10">
        <v>70</v>
      </c>
      <c r="B73" s="13">
        <v>0.98399999999999999</v>
      </c>
      <c r="C73" s="14">
        <v>0.96799999999999997</v>
      </c>
    </row>
    <row r="74" spans="1:3">
      <c r="A74" s="10">
        <v>71</v>
      </c>
      <c r="B74" s="13">
        <v>0.98399999999999999</v>
      </c>
      <c r="C74" s="14">
        <v>0.96799999999999997</v>
      </c>
    </row>
    <row r="75" spans="1:3">
      <c r="A75" s="10">
        <v>72</v>
      </c>
      <c r="B75" s="13">
        <v>0.98399999999999999</v>
      </c>
      <c r="C75" s="14">
        <v>0.96799999999999997</v>
      </c>
    </row>
    <row r="76" spans="1:3">
      <c r="A76" s="10">
        <v>73</v>
      </c>
      <c r="B76" s="13">
        <v>0.98399999999999999</v>
      </c>
      <c r="C76" s="14">
        <v>0.96899999999999997</v>
      </c>
    </row>
    <row r="77" spans="1:3">
      <c r="A77" s="10">
        <v>74</v>
      </c>
      <c r="B77" s="13">
        <v>0.98399999999999999</v>
      </c>
      <c r="C77" s="14">
        <v>0.96899999999999997</v>
      </c>
    </row>
    <row r="78" spans="1:3">
      <c r="A78" s="10">
        <v>75</v>
      </c>
      <c r="B78" s="13">
        <v>0.98499999999999999</v>
      </c>
      <c r="C78" s="14">
        <v>0.97</v>
      </c>
    </row>
    <row r="79" spans="1:3">
      <c r="A79" s="10">
        <v>76</v>
      </c>
      <c r="B79" s="13">
        <v>0.98499999999999999</v>
      </c>
      <c r="C79" s="14">
        <v>0.97</v>
      </c>
    </row>
    <row r="80" spans="1:3">
      <c r="A80" s="10">
        <v>77</v>
      </c>
      <c r="B80" s="13">
        <v>0.98499999999999999</v>
      </c>
      <c r="C80" s="14">
        <v>0.97</v>
      </c>
    </row>
    <row r="81" spans="1:3">
      <c r="A81" s="10">
        <v>78</v>
      </c>
      <c r="B81" s="13">
        <v>0.98499999999999999</v>
      </c>
      <c r="C81" s="14">
        <v>0.97099999999999997</v>
      </c>
    </row>
    <row r="82" spans="1:3">
      <c r="A82" s="10">
        <v>79</v>
      </c>
      <c r="B82" s="13">
        <v>0.98499999999999999</v>
      </c>
      <c r="C82" s="14">
        <v>0.97099999999999997</v>
      </c>
    </row>
    <row r="83" spans="1:3">
      <c r="A83" s="10">
        <v>80</v>
      </c>
      <c r="B83" s="13">
        <v>0.98599999999999999</v>
      </c>
      <c r="C83" s="14">
        <v>0.97199999999999998</v>
      </c>
    </row>
    <row r="84" spans="1:3">
      <c r="A84" s="10">
        <v>81</v>
      </c>
      <c r="B84" s="13">
        <v>0.98599999999999999</v>
      </c>
      <c r="C84" s="14">
        <v>0.97199999999999998</v>
      </c>
    </row>
    <row r="85" spans="1:3">
      <c r="A85" s="10">
        <v>82</v>
      </c>
      <c r="B85" s="13">
        <v>0.98599999999999999</v>
      </c>
      <c r="C85" s="14">
        <v>0.97199999999999998</v>
      </c>
    </row>
    <row r="86" spans="1:3">
      <c r="A86" s="10">
        <v>83</v>
      </c>
      <c r="B86" s="13">
        <v>0.98599999999999999</v>
      </c>
      <c r="C86" s="14">
        <v>0.97299999999999998</v>
      </c>
    </row>
    <row r="87" spans="1:3">
      <c r="A87" s="10">
        <v>84</v>
      </c>
      <c r="B87" s="13">
        <v>0.98599999999999999</v>
      </c>
      <c r="C87" s="14">
        <v>0.97299999999999998</v>
      </c>
    </row>
    <row r="88" spans="1:3">
      <c r="A88" s="10">
        <v>85</v>
      </c>
      <c r="B88" s="13">
        <v>0.98699999999999999</v>
      </c>
      <c r="C88" s="14">
        <v>0.97399999999999998</v>
      </c>
    </row>
    <row r="89" spans="1:3">
      <c r="A89" s="10">
        <v>86</v>
      </c>
      <c r="B89" s="13">
        <v>0.98699999999999999</v>
      </c>
      <c r="C89" s="14">
        <v>0.97399999999999998</v>
      </c>
    </row>
    <row r="90" spans="1:3">
      <c r="A90" s="10">
        <v>87</v>
      </c>
      <c r="B90" s="13">
        <v>0.98699999999999999</v>
      </c>
      <c r="C90" s="14">
        <v>0.97399999999999998</v>
      </c>
    </row>
    <row r="91" spans="1:3">
      <c r="A91" s="10">
        <v>88</v>
      </c>
      <c r="B91" s="13">
        <v>0.98699999999999999</v>
      </c>
      <c r="C91" s="14">
        <v>0.97399999999999998</v>
      </c>
    </row>
    <row r="92" spans="1:3">
      <c r="A92" s="10">
        <v>89</v>
      </c>
      <c r="B92" s="13">
        <v>0.98699999999999999</v>
      </c>
      <c r="C92" s="14">
        <v>0.97399999999999998</v>
      </c>
    </row>
    <row r="93" spans="1:3">
      <c r="A93" s="10">
        <v>90</v>
      </c>
      <c r="B93" s="13">
        <v>0.98699999999999999</v>
      </c>
      <c r="C93" s="14">
        <v>0.97499999999999998</v>
      </c>
    </row>
    <row r="94" spans="1:3">
      <c r="A94" s="10">
        <v>91</v>
      </c>
      <c r="B94" s="13">
        <v>0.98699999999999999</v>
      </c>
      <c r="C94" s="14">
        <v>0.97499999999999998</v>
      </c>
    </row>
    <row r="95" spans="1:3">
      <c r="A95" s="10">
        <v>92</v>
      </c>
      <c r="B95" s="13">
        <v>0.98699999999999999</v>
      </c>
      <c r="C95" s="14">
        <v>0.97499999999999998</v>
      </c>
    </row>
    <row r="96" spans="1:3">
      <c r="A96" s="10">
        <v>93</v>
      </c>
      <c r="B96" s="13">
        <v>0.98699999999999999</v>
      </c>
      <c r="C96" s="14">
        <v>0.97499999999999998</v>
      </c>
    </row>
    <row r="97" spans="1:3">
      <c r="A97" s="10">
        <v>94</v>
      </c>
      <c r="B97" s="13">
        <v>0.98799999999999999</v>
      </c>
      <c r="C97" s="14">
        <v>0.97599999999999998</v>
      </c>
    </row>
    <row r="98" spans="1:3">
      <c r="A98" s="10">
        <v>95</v>
      </c>
      <c r="B98" s="13">
        <v>0.98799999999999999</v>
      </c>
      <c r="C98" s="14">
        <v>0.97599999999999998</v>
      </c>
    </row>
    <row r="99" spans="1:3">
      <c r="A99" s="10">
        <v>96</v>
      </c>
      <c r="B99" s="13">
        <v>0.98799999999999999</v>
      </c>
      <c r="C99" s="14">
        <v>0.97599999999999998</v>
      </c>
    </row>
    <row r="100" spans="1:3">
      <c r="A100" s="10">
        <v>97</v>
      </c>
      <c r="B100" s="13">
        <v>0.98799999999999999</v>
      </c>
      <c r="C100" s="14">
        <v>0.97699999999999998</v>
      </c>
    </row>
    <row r="101" spans="1:3">
      <c r="A101" s="10">
        <v>98</v>
      </c>
      <c r="B101" s="13">
        <v>0.98799999999999999</v>
      </c>
      <c r="C101" s="14">
        <v>0.97699999999999998</v>
      </c>
    </row>
    <row r="102" spans="1:3">
      <c r="A102" s="10">
        <v>99</v>
      </c>
      <c r="B102" s="13">
        <v>0.98799999999999999</v>
      </c>
      <c r="C102" s="14">
        <v>0.97699999999999998</v>
      </c>
    </row>
    <row r="103" spans="1:3" ht="18.600000000000001" thickBot="1">
      <c r="A103" s="15">
        <v>100</v>
      </c>
      <c r="B103" s="18">
        <v>0.98799999999999999</v>
      </c>
      <c r="C103" s="19">
        <v>0.97699999999999998</v>
      </c>
    </row>
  </sheetData>
  <mergeCells count="1">
    <mergeCell ref="A2:A4"/>
  </mergeCells>
  <phoneticPr fontId="1"/>
  <hyperlinks>
    <hyperlink ref="E3" r:id="rId1" xr:uid="{F55E14FC-A605-412A-8117-15F0F856DB29}"/>
  </hyperlinks>
  <pageMargins left="0.74803149606299213" right="0.70866141732283472" top="0.78740157480314965" bottom="0.74803149606299213" header="0.31496062992125984" footer="0.31496062992125984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固定資産台帳（簡易版）</vt:lpstr>
      <vt:lpstr>減価残存率表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Masaaki Ota</dc:creator>
  <cp:lastModifiedBy>Masaaki Ota</cp:lastModifiedBy>
  <dcterms:created xsi:type="dcterms:W3CDTF">2025-07-11T08:58:51Z</dcterms:created>
  <dcterms:modified xsi:type="dcterms:W3CDTF">2025-07-11T11:32:33Z</dcterms:modified>
</cp:coreProperties>
</file>